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y4n\Downloads\"/>
    </mc:Choice>
  </mc:AlternateContent>
  <bookViews>
    <workbookView xWindow="0" yWindow="0" windowWidth="20490" windowHeight="7620" activeTab="3"/>
  </bookViews>
  <sheets>
    <sheet name="Boys Teams" sheetId="1" r:id="rId1"/>
    <sheet name="Girls Teams" sheetId="2" r:id="rId2"/>
    <sheet name="Boys Indiv" sheetId="6" r:id="rId3"/>
    <sheet name="Girls Indiv" sheetId="7" r:id="rId4"/>
  </sheets>
  <calcPr calcId="162913"/>
</workbook>
</file>

<file path=xl/calcChain.xml><?xml version="1.0" encoding="utf-8"?>
<calcChain xmlns="http://schemas.openxmlformats.org/spreadsheetml/2006/main">
  <c r="T49" i="7" l="1"/>
  <c r="S49" i="7"/>
  <c r="T48" i="7"/>
  <c r="S48" i="7"/>
  <c r="T46" i="7"/>
  <c r="S46" i="7"/>
  <c r="T41" i="7"/>
  <c r="S41" i="7"/>
  <c r="T40" i="7"/>
  <c r="S40" i="7"/>
  <c r="T26" i="7"/>
  <c r="S26" i="7"/>
  <c r="T47" i="7"/>
  <c r="S47" i="7"/>
  <c r="T44" i="7"/>
  <c r="S44" i="7"/>
  <c r="T45" i="7"/>
  <c r="S45" i="7"/>
  <c r="T42" i="7"/>
  <c r="S42" i="7"/>
  <c r="T43" i="7"/>
  <c r="S43" i="7"/>
  <c r="T39" i="7"/>
  <c r="S39" i="7"/>
  <c r="T35" i="7"/>
  <c r="S35" i="7"/>
  <c r="T32" i="7"/>
  <c r="S32" i="7"/>
  <c r="T38" i="7"/>
  <c r="S38" i="7"/>
  <c r="T36" i="7"/>
  <c r="S36" i="7"/>
  <c r="T37" i="7"/>
  <c r="S37" i="7"/>
  <c r="T34" i="7"/>
  <c r="S34" i="7"/>
  <c r="T23" i="7"/>
  <c r="S23" i="7"/>
  <c r="T28" i="7"/>
  <c r="S28" i="7"/>
  <c r="T33" i="7"/>
  <c r="S33" i="7"/>
  <c r="T29" i="7"/>
  <c r="S29" i="7"/>
  <c r="T18" i="7"/>
  <c r="S18" i="7"/>
  <c r="T31" i="7"/>
  <c r="S31" i="7"/>
  <c r="T30" i="7"/>
  <c r="S30" i="7"/>
  <c r="T27" i="7"/>
  <c r="S27" i="7"/>
  <c r="T15" i="7"/>
  <c r="S15" i="7"/>
  <c r="T25" i="7"/>
  <c r="S25" i="7"/>
  <c r="T12" i="7"/>
  <c r="S12" i="7"/>
  <c r="T24" i="7"/>
  <c r="S24" i="7"/>
  <c r="T17" i="7"/>
  <c r="S17" i="7"/>
  <c r="T14" i="7"/>
  <c r="S14" i="7"/>
  <c r="T21" i="7"/>
  <c r="S21" i="7"/>
  <c r="T22" i="7"/>
  <c r="S22" i="7"/>
  <c r="T16" i="7"/>
  <c r="S16" i="7"/>
  <c r="T20" i="7"/>
  <c r="S20" i="7"/>
  <c r="T19" i="7"/>
  <c r="S19" i="7"/>
  <c r="T11" i="7"/>
  <c r="S11" i="7"/>
  <c r="T5" i="7"/>
  <c r="S5" i="7"/>
  <c r="T13" i="7"/>
  <c r="S13" i="7"/>
  <c r="T8" i="7"/>
  <c r="S8" i="7"/>
  <c r="T4" i="7"/>
  <c r="S4" i="7"/>
  <c r="T7" i="7"/>
  <c r="S7" i="7"/>
  <c r="T9" i="7"/>
  <c r="S9" i="7"/>
  <c r="T10" i="7"/>
  <c r="S10" i="7"/>
  <c r="T3" i="7"/>
  <c r="S3" i="7"/>
  <c r="T6" i="7"/>
  <c r="S6" i="7"/>
  <c r="T2" i="7"/>
  <c r="S2" i="7"/>
  <c r="M40" i="7"/>
  <c r="L40" i="7"/>
  <c r="M38" i="7"/>
  <c r="L38" i="7"/>
  <c r="M13" i="7"/>
  <c r="L13" i="7"/>
  <c r="M21" i="7"/>
  <c r="L21" i="7"/>
  <c r="M5" i="7"/>
  <c r="L5" i="7"/>
  <c r="M45" i="7"/>
  <c r="L45" i="7"/>
  <c r="M48" i="7"/>
  <c r="L48" i="7"/>
  <c r="M25" i="7"/>
  <c r="L25" i="7"/>
  <c r="M32" i="7"/>
  <c r="L32" i="7"/>
  <c r="M20" i="7"/>
  <c r="L20" i="7"/>
  <c r="M3" i="7"/>
  <c r="L3" i="7"/>
  <c r="M19" i="7"/>
  <c r="L19" i="7"/>
  <c r="M22" i="7"/>
  <c r="L22" i="7"/>
  <c r="M15" i="7"/>
  <c r="L15" i="7"/>
  <c r="M14" i="7"/>
  <c r="L14" i="7"/>
  <c r="M18" i="7"/>
  <c r="L18" i="7"/>
  <c r="M49" i="7"/>
  <c r="L49" i="7"/>
  <c r="M36" i="7"/>
  <c r="L36" i="7"/>
  <c r="M42" i="7"/>
  <c r="L42" i="7"/>
  <c r="M47" i="7"/>
  <c r="L47" i="7"/>
  <c r="M39" i="7"/>
  <c r="L39" i="7"/>
  <c r="M34" i="7"/>
  <c r="L34" i="7"/>
  <c r="M37" i="7"/>
  <c r="L37" i="7"/>
  <c r="M28" i="7"/>
  <c r="L28" i="7"/>
  <c r="M24" i="7"/>
  <c r="L24" i="7"/>
  <c r="M31" i="7"/>
  <c r="L31" i="7"/>
  <c r="M17" i="7"/>
  <c r="L17" i="7"/>
  <c r="M43" i="7"/>
  <c r="L43" i="7"/>
  <c r="M41" i="7"/>
  <c r="L41" i="7"/>
  <c r="M27" i="7"/>
  <c r="L27" i="7"/>
  <c r="M35" i="7"/>
  <c r="L35" i="7"/>
  <c r="M29" i="7"/>
  <c r="L29" i="7"/>
  <c r="M33" i="7"/>
  <c r="L33" i="7"/>
  <c r="M26" i="7"/>
  <c r="L26" i="7"/>
  <c r="M10" i="7"/>
  <c r="L10" i="7"/>
  <c r="M12" i="7"/>
  <c r="L12" i="7"/>
  <c r="M9" i="7"/>
  <c r="L9" i="7"/>
  <c r="M44" i="7"/>
  <c r="L44" i="7"/>
  <c r="M46" i="7"/>
  <c r="L46" i="7"/>
  <c r="M7" i="7"/>
  <c r="L7" i="7"/>
  <c r="M11" i="7"/>
  <c r="L11" i="7"/>
  <c r="M4" i="7"/>
  <c r="L4" i="7"/>
  <c r="M2" i="7"/>
  <c r="L2" i="7"/>
  <c r="M23" i="7"/>
  <c r="L23" i="7"/>
  <c r="M30" i="7"/>
  <c r="L30" i="7"/>
  <c r="M16" i="7"/>
  <c r="L16" i="7"/>
  <c r="M6" i="7"/>
  <c r="L6" i="7"/>
  <c r="M8" i="7"/>
  <c r="L8" i="7"/>
  <c r="E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2" i="7"/>
  <c r="T80" i="6"/>
  <c r="S80" i="6"/>
  <c r="T79" i="6"/>
  <c r="S79" i="6"/>
  <c r="T74" i="6"/>
  <c r="S74" i="6"/>
  <c r="T72" i="6"/>
  <c r="S72" i="6"/>
  <c r="T64" i="6"/>
  <c r="S64" i="6"/>
  <c r="T63" i="6"/>
  <c r="S63" i="6"/>
  <c r="T50" i="6"/>
  <c r="S50" i="6"/>
  <c r="T35" i="6"/>
  <c r="S35" i="6"/>
  <c r="T78" i="6"/>
  <c r="S78" i="6"/>
  <c r="T77" i="6"/>
  <c r="S77" i="6"/>
  <c r="T76" i="6"/>
  <c r="S76" i="6"/>
  <c r="T71" i="6"/>
  <c r="S71" i="6"/>
  <c r="T75" i="6"/>
  <c r="S75" i="6"/>
  <c r="T66" i="6"/>
  <c r="S66" i="6"/>
  <c r="T73" i="6"/>
  <c r="S73" i="6"/>
  <c r="T57" i="6"/>
  <c r="S57" i="6"/>
  <c r="T70" i="6"/>
  <c r="S70" i="6"/>
  <c r="T68" i="6"/>
  <c r="S68" i="6"/>
  <c r="T69" i="6"/>
  <c r="S69" i="6"/>
  <c r="T58" i="6"/>
  <c r="S58" i="6"/>
  <c r="T62" i="6"/>
  <c r="S62" i="6"/>
  <c r="T67" i="6"/>
  <c r="S67" i="6"/>
  <c r="T65" i="6"/>
  <c r="S65" i="6"/>
  <c r="T53" i="6"/>
  <c r="S53" i="6"/>
  <c r="T60" i="6"/>
  <c r="S60" i="6"/>
  <c r="T61" i="6"/>
  <c r="S61" i="6"/>
  <c r="T56" i="6"/>
  <c r="S56" i="6"/>
  <c r="T59" i="6"/>
  <c r="S59" i="6"/>
  <c r="T48" i="6"/>
  <c r="S48" i="6"/>
  <c r="T47" i="6"/>
  <c r="S47" i="6"/>
  <c r="T42" i="6"/>
  <c r="S42" i="6"/>
  <c r="T54" i="6"/>
  <c r="S54" i="6"/>
  <c r="T51" i="6"/>
  <c r="S51" i="6"/>
  <c r="T52" i="6"/>
  <c r="S52" i="6"/>
  <c r="T55" i="6"/>
  <c r="S55" i="6"/>
  <c r="T46" i="6"/>
  <c r="S46" i="6"/>
  <c r="T44" i="6"/>
  <c r="S44" i="6"/>
  <c r="T45" i="6"/>
  <c r="S45" i="6"/>
  <c r="T49" i="6"/>
  <c r="S49" i="6"/>
  <c r="T40" i="6"/>
  <c r="S40" i="6"/>
  <c r="T37" i="6"/>
  <c r="S37" i="6"/>
  <c r="T36" i="6"/>
  <c r="S36" i="6"/>
  <c r="T39" i="6"/>
  <c r="S39" i="6"/>
  <c r="T31" i="6"/>
  <c r="S31" i="6"/>
  <c r="T29" i="6"/>
  <c r="S29" i="6"/>
  <c r="T43" i="6"/>
  <c r="S43" i="6"/>
  <c r="T34" i="6"/>
  <c r="S34" i="6"/>
  <c r="T41" i="6"/>
  <c r="S41" i="6"/>
  <c r="T33" i="6"/>
  <c r="S33" i="6"/>
  <c r="T32" i="6"/>
  <c r="S32" i="6"/>
  <c r="T38" i="6"/>
  <c r="S38" i="6"/>
  <c r="T22" i="6"/>
  <c r="S22" i="6"/>
  <c r="T24" i="6"/>
  <c r="S24" i="6"/>
  <c r="T20" i="6"/>
  <c r="S20" i="6"/>
  <c r="T30" i="6"/>
  <c r="S30" i="6"/>
  <c r="T28" i="6"/>
  <c r="S28" i="6"/>
  <c r="T27" i="6"/>
  <c r="S27" i="6"/>
  <c r="T19" i="6"/>
  <c r="S19" i="6"/>
  <c r="T26" i="6"/>
  <c r="S26" i="6"/>
  <c r="T25" i="6"/>
  <c r="S25" i="6"/>
  <c r="T18" i="6"/>
  <c r="S18" i="6"/>
  <c r="T23" i="6"/>
  <c r="S23" i="6"/>
  <c r="T10" i="6"/>
  <c r="S10" i="6"/>
  <c r="T13" i="6"/>
  <c r="S13" i="6"/>
  <c r="T17" i="6"/>
  <c r="S17" i="6"/>
  <c r="T15" i="6"/>
  <c r="S15" i="6"/>
  <c r="T5" i="6"/>
  <c r="S5" i="6"/>
  <c r="T21" i="6"/>
  <c r="S21" i="6"/>
  <c r="T16" i="6"/>
  <c r="S16" i="6"/>
  <c r="T9" i="6"/>
  <c r="S9" i="6"/>
  <c r="T14" i="6"/>
  <c r="S14" i="6"/>
  <c r="T8" i="6"/>
  <c r="S8" i="6"/>
  <c r="T12" i="6"/>
  <c r="S12" i="6"/>
  <c r="T6" i="6"/>
  <c r="S6" i="6"/>
  <c r="T11" i="6"/>
  <c r="S11" i="6"/>
  <c r="T7" i="6"/>
  <c r="S7" i="6"/>
  <c r="T2" i="6"/>
  <c r="S2" i="6"/>
  <c r="T4" i="6"/>
  <c r="S4" i="6"/>
  <c r="T3" i="6"/>
  <c r="S3" i="6"/>
  <c r="M72" i="6"/>
  <c r="L72" i="6"/>
  <c r="M63" i="6"/>
  <c r="L63" i="6"/>
  <c r="M62" i="6"/>
  <c r="L62" i="6"/>
  <c r="M44" i="6"/>
  <c r="L44" i="6"/>
  <c r="M59" i="6"/>
  <c r="L59" i="6"/>
  <c r="M77" i="6"/>
  <c r="L77" i="6"/>
  <c r="M29" i="6"/>
  <c r="L29" i="6"/>
  <c r="M53" i="6"/>
  <c r="L53" i="6"/>
  <c r="M20" i="6"/>
  <c r="L20" i="6"/>
  <c r="M73" i="6"/>
  <c r="L73" i="6"/>
  <c r="M26" i="6"/>
  <c r="L26" i="6"/>
  <c r="M57" i="6"/>
  <c r="L57" i="6"/>
  <c r="M51" i="6"/>
  <c r="L51" i="6"/>
  <c r="M47" i="6"/>
  <c r="L47" i="6"/>
  <c r="M21" i="6"/>
  <c r="L21" i="6"/>
  <c r="M17" i="6"/>
  <c r="L17" i="6"/>
  <c r="M70" i="6"/>
  <c r="L70" i="6"/>
  <c r="M58" i="6"/>
  <c r="L58" i="6"/>
  <c r="M43" i="6"/>
  <c r="L43" i="6"/>
  <c r="M67" i="6"/>
  <c r="L67" i="6"/>
  <c r="M34" i="6"/>
  <c r="L34" i="6"/>
  <c r="M69" i="6"/>
  <c r="L69" i="6"/>
  <c r="M71" i="6"/>
  <c r="L71" i="6"/>
  <c r="M66" i="6"/>
  <c r="L66" i="6"/>
  <c r="M46" i="6"/>
  <c r="L46" i="6"/>
  <c r="M61" i="6"/>
  <c r="L61" i="6"/>
  <c r="M50" i="6"/>
  <c r="L50" i="6"/>
  <c r="M64" i="6"/>
  <c r="L64" i="6"/>
  <c r="M37" i="6"/>
  <c r="L37" i="6"/>
  <c r="M36" i="6"/>
  <c r="L36" i="6"/>
  <c r="M14" i="6"/>
  <c r="L14" i="6"/>
  <c r="M65" i="6"/>
  <c r="L65" i="6"/>
  <c r="M41" i="6"/>
  <c r="L41" i="6"/>
  <c r="M22" i="6"/>
  <c r="L22" i="6"/>
  <c r="M18" i="6"/>
  <c r="L18" i="6"/>
  <c r="M5" i="6"/>
  <c r="L5" i="6"/>
  <c r="M76" i="6"/>
  <c r="L76" i="6"/>
  <c r="M27" i="6"/>
  <c r="L27" i="6"/>
  <c r="M48" i="6"/>
  <c r="L48" i="6"/>
  <c r="M12" i="6"/>
  <c r="L12" i="6"/>
  <c r="M7" i="6"/>
  <c r="L7" i="6"/>
  <c r="M74" i="6"/>
  <c r="L74" i="6"/>
  <c r="M79" i="6"/>
  <c r="L79" i="6"/>
  <c r="M60" i="6"/>
  <c r="L60" i="6"/>
  <c r="M54" i="6"/>
  <c r="L54" i="6"/>
  <c r="M75" i="6"/>
  <c r="L75" i="6"/>
  <c r="M56" i="6"/>
  <c r="L56" i="6"/>
  <c r="M31" i="6"/>
  <c r="L31" i="6"/>
  <c r="M78" i="6"/>
  <c r="L78" i="6"/>
  <c r="M80" i="6"/>
  <c r="L80" i="6"/>
  <c r="M68" i="6"/>
  <c r="L68" i="6"/>
  <c r="M55" i="6"/>
  <c r="L55" i="6"/>
  <c r="M24" i="6"/>
  <c r="L24" i="6"/>
  <c r="M13" i="6"/>
  <c r="L13" i="6"/>
  <c r="M42" i="6"/>
  <c r="L42" i="6"/>
  <c r="M45" i="6"/>
  <c r="L45" i="6"/>
  <c r="M25" i="6"/>
  <c r="L25" i="6"/>
  <c r="M23" i="6"/>
  <c r="L23" i="6"/>
  <c r="M3" i="6"/>
  <c r="L3" i="6"/>
  <c r="M30" i="6"/>
  <c r="L30" i="6"/>
  <c r="M6" i="6"/>
  <c r="L6" i="6"/>
  <c r="M9" i="6"/>
  <c r="L9" i="6"/>
  <c r="M2" i="6"/>
  <c r="L2" i="6"/>
  <c r="M4" i="6"/>
  <c r="L4" i="6"/>
  <c r="M28" i="6"/>
  <c r="L28" i="6"/>
  <c r="M33" i="6"/>
  <c r="L33" i="6"/>
  <c r="M16" i="6"/>
  <c r="L16" i="6"/>
  <c r="M19" i="6"/>
  <c r="L19" i="6"/>
  <c r="M10" i="6"/>
  <c r="L10" i="6"/>
  <c r="M38" i="6"/>
  <c r="L38" i="6"/>
  <c r="M32" i="6"/>
  <c r="L32" i="6"/>
  <c r="M15" i="6"/>
  <c r="L15" i="6"/>
  <c r="M8" i="6"/>
  <c r="L8" i="6"/>
  <c r="M11" i="6"/>
  <c r="L11" i="6"/>
  <c r="M52" i="6"/>
  <c r="L52" i="6"/>
  <c r="M40" i="6"/>
  <c r="L40" i="6"/>
  <c r="M39" i="6"/>
  <c r="L39" i="6"/>
  <c r="M49" i="6"/>
  <c r="L49" i="6"/>
  <c r="M35" i="6"/>
  <c r="L35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2" i="6"/>
  <c r="C13" i="2" l="1"/>
  <c r="C11" i="1"/>
  <c r="C17" i="1"/>
  <c r="C15" i="1"/>
  <c r="E6" i="2" l="1"/>
  <c r="E11" i="2"/>
  <c r="E9" i="2"/>
  <c r="E8" i="2"/>
  <c r="E10" i="2"/>
  <c r="E13" i="2"/>
  <c r="E12" i="2"/>
  <c r="E14" i="2"/>
  <c r="E7" i="2"/>
  <c r="E8" i="1"/>
  <c r="E10" i="1"/>
  <c r="E19" i="1"/>
  <c r="E11" i="1"/>
  <c r="E6" i="1"/>
  <c r="E12" i="1"/>
  <c r="E9" i="1"/>
  <c r="E18" i="1"/>
  <c r="E16" i="1"/>
  <c r="E13" i="1"/>
  <c r="E14" i="1"/>
  <c r="E15" i="1"/>
  <c r="E17" i="1"/>
  <c r="E20" i="1"/>
  <c r="E7" i="1"/>
</calcChain>
</file>

<file path=xl/sharedStrings.xml><?xml version="1.0" encoding="utf-8"?>
<sst xmlns="http://schemas.openxmlformats.org/spreadsheetml/2006/main" count="868" uniqueCount="186">
  <si>
    <t>Monmouth County Bowling Tournament</t>
  </si>
  <si>
    <t>Place</t>
  </si>
  <si>
    <t>Game</t>
  </si>
  <si>
    <t>Total</t>
  </si>
  <si>
    <t>Colts Neck</t>
  </si>
  <si>
    <t>School</t>
  </si>
  <si>
    <t>Manalapan</t>
  </si>
  <si>
    <t>St John Vianney</t>
  </si>
  <si>
    <t>Matawan</t>
  </si>
  <si>
    <t>Ocean</t>
  </si>
  <si>
    <t>Howell</t>
  </si>
  <si>
    <t>Neptune</t>
  </si>
  <si>
    <t>Jake Bennett</t>
  </si>
  <si>
    <t>RJ Carbone</t>
  </si>
  <si>
    <t>Colbey Mariner</t>
  </si>
  <si>
    <t>Morgan Gitlitz</t>
  </si>
  <si>
    <t>Erica Dugan</t>
  </si>
  <si>
    <t>Gianna Bamonte</t>
  </si>
  <si>
    <t>Vicky Hulse</t>
  </si>
  <si>
    <t>Julie Galano</t>
  </si>
  <si>
    <t>Keansburg</t>
  </si>
  <si>
    <t>Long Branch</t>
  </si>
  <si>
    <t>Middletown North</t>
  </si>
  <si>
    <t>Middletown South</t>
  </si>
  <si>
    <t>Keyport</t>
  </si>
  <si>
    <t>Tyler Sheppard</t>
  </si>
  <si>
    <t>Gavin Geroni</t>
  </si>
  <si>
    <t>Tyler Keefer</t>
  </si>
  <si>
    <t>Chris Manos</t>
  </si>
  <si>
    <t>Bailey Ferrugia</t>
  </si>
  <si>
    <t>Elizabeth Brogna</t>
  </si>
  <si>
    <t>Caylie Hoffman</t>
  </si>
  <si>
    <t>Danny Parker</t>
  </si>
  <si>
    <t>Sarah Orensky</t>
  </si>
  <si>
    <t>Jaden Schaefer</t>
  </si>
  <si>
    <t>CBA</t>
  </si>
  <si>
    <t>Caitlin Egan</t>
  </si>
  <si>
    <t>Kylie King</t>
  </si>
  <si>
    <t>Cesil Olivera</t>
  </si>
  <si>
    <t>Sara Popo</t>
  </si>
  <si>
    <t>Anastasia Smith</t>
  </si>
  <si>
    <t>Keionna Thomas</t>
  </si>
  <si>
    <t>Isaiah Battle</t>
  </si>
  <si>
    <t>Eric Gonzalez</t>
  </si>
  <si>
    <t>Carlos Gonzalez</t>
  </si>
  <si>
    <t>Jon Laco</t>
  </si>
  <si>
    <t>Ricardo Luna</t>
  </si>
  <si>
    <t>Moises Mazariegos</t>
  </si>
  <si>
    <t>Conor Johnson</t>
  </si>
  <si>
    <t>Liam Krot</t>
  </si>
  <si>
    <t>Joshua Vasquez</t>
  </si>
  <si>
    <t>Reese Meechan</t>
  </si>
  <si>
    <t>Jacen Shores</t>
  </si>
  <si>
    <t>Emma Grabowski</t>
  </si>
  <si>
    <t>Kimberly Kutschance</t>
  </si>
  <si>
    <t>Danielle Lepom</t>
  </si>
  <si>
    <t>Julia Gonzalez</t>
  </si>
  <si>
    <t>Chelsea Geyer</t>
  </si>
  <si>
    <t>Jack Henry</t>
  </si>
  <si>
    <t>Tom Viscuso</t>
  </si>
  <si>
    <t>Eric Halsey</t>
  </si>
  <si>
    <t>Robert Hughes</t>
  </si>
  <si>
    <t>Michael DeGilio</t>
  </si>
  <si>
    <t>Jason Norris</t>
  </si>
  <si>
    <t>Emma Sylvia</t>
  </si>
  <si>
    <t>Kate Apostolacus</t>
  </si>
  <si>
    <t>Olivia Delcuore</t>
  </si>
  <si>
    <t>Chrissy Cundiff</t>
  </si>
  <si>
    <t>Alexa Tieto</t>
  </si>
  <si>
    <t>Erin Golej</t>
  </si>
  <si>
    <t>Rob Folgore</t>
  </si>
  <si>
    <t>Joe Giamonco</t>
  </si>
  <si>
    <t>Matt Murray</t>
  </si>
  <si>
    <t>Alex Pasquale</t>
  </si>
  <si>
    <t>Collin White</t>
  </si>
  <si>
    <t>Christian Brothers</t>
  </si>
  <si>
    <t>Thomas McKeon</t>
  </si>
  <si>
    <t>Gabe Torres</t>
  </si>
  <si>
    <t>Frank Sautner</t>
  </si>
  <si>
    <t>Ryan Agostini</t>
  </si>
  <si>
    <t>Chris DeSantis</t>
  </si>
  <si>
    <t>Emily Frizell</t>
  </si>
  <si>
    <t>Rebecca Kain</t>
  </si>
  <si>
    <t>Loren Rodriguez</t>
  </si>
  <si>
    <t>Mike Vales</t>
  </si>
  <si>
    <t>Anthony Vales</t>
  </si>
  <si>
    <t>Tony Trigg</t>
  </si>
  <si>
    <t>Patrick Fuchs</t>
  </si>
  <si>
    <t>Andrew Cooke</t>
  </si>
  <si>
    <t>Justin Fosque</t>
  </si>
  <si>
    <t>Conor McGhee</t>
  </si>
  <si>
    <t>Ryan McGhee</t>
  </si>
  <si>
    <t>Joe Ocello</t>
  </si>
  <si>
    <t>Vincent Raymond</t>
  </si>
  <si>
    <t>Jason Allen</t>
  </si>
  <si>
    <t>Thomas Kaiser</t>
  </si>
  <si>
    <t>John Amberg</t>
  </si>
  <si>
    <t>Billy Pavall</t>
  </si>
  <si>
    <t>Kristen Pagliaro</t>
  </si>
  <si>
    <t>Caitlin Tamai</t>
  </si>
  <si>
    <t>Temira White</t>
  </si>
  <si>
    <t>Gianna Sfrisi</t>
  </si>
  <si>
    <t>Jon Golba</t>
  </si>
  <si>
    <t>Jacob Rattien</t>
  </si>
  <si>
    <t>Kyle Van Nessen</t>
  </si>
  <si>
    <t>Chris Orrico</t>
  </si>
  <si>
    <t>Alexander Janssen</t>
  </si>
  <si>
    <t>Henry Hecht</t>
  </si>
  <si>
    <t>Mike Kortenhaus</t>
  </si>
  <si>
    <t>Jake Hager</t>
  </si>
  <si>
    <t>Gus Horvath</t>
  </si>
  <si>
    <t>Brain Garafano</t>
  </si>
  <si>
    <t>Gianna DeVeau</t>
  </si>
  <si>
    <t>Lauren Poulillo</t>
  </si>
  <si>
    <t>Anelise Terrano</t>
  </si>
  <si>
    <t>Kyra Kuppler</t>
  </si>
  <si>
    <t>Vanessa Puebla</t>
  </si>
  <si>
    <t>Mary McAvoy</t>
  </si>
  <si>
    <t>Jackie Giordano</t>
  </si>
  <si>
    <t>Alexis Santoro</t>
  </si>
  <si>
    <t>Faith Smith</t>
  </si>
  <si>
    <t>Kiernan McShane</t>
  </si>
  <si>
    <t>Katie DeVoe</t>
  </si>
  <si>
    <t>Laura McConon</t>
  </si>
  <si>
    <t>Samantha Siragusa</t>
  </si>
  <si>
    <t>Justin Bradley</t>
  </si>
  <si>
    <t>Lucas Dogregorio</t>
  </si>
  <si>
    <t>Logan Grillo</t>
  </si>
  <si>
    <t>Steven Ferrara</t>
  </si>
  <si>
    <t>Aaron Reingold</t>
  </si>
  <si>
    <t>Johnny Moreira</t>
  </si>
  <si>
    <t>Zach Schivone</t>
  </si>
  <si>
    <t>George Anderson</t>
  </si>
  <si>
    <t>John Vitali</t>
  </si>
  <si>
    <t>Kevin Colaizzo</t>
  </si>
  <si>
    <t>David Korman</t>
  </si>
  <si>
    <t>James Clinton</t>
  </si>
  <si>
    <t>Josh Kizel</t>
  </si>
  <si>
    <t>Anthony Pauliucci</t>
  </si>
  <si>
    <t>Adam Natoli</t>
  </si>
  <si>
    <t>Luis Vega</t>
  </si>
  <si>
    <t>Carriele Parks</t>
  </si>
  <si>
    <t>Ariella Zambrano</t>
  </si>
  <si>
    <t>Michael Graham</t>
  </si>
  <si>
    <t>Bryan O'Connor</t>
  </si>
  <si>
    <t>Caleb Catozzo</t>
  </si>
  <si>
    <t>BOYS</t>
  </si>
  <si>
    <t>(1)Howell receives bye</t>
  </si>
  <si>
    <t>FIRST ROUND</t>
  </si>
  <si>
    <t>(8)Neptune d. (9)Middletown No. [445-313]</t>
  </si>
  <si>
    <t>(4)Keansburg d. (13)Monmouth [348-262]</t>
  </si>
  <si>
    <t>(5)Manalapan d. (12)Long Branch [353-334]</t>
  </si>
  <si>
    <t>(6)Matawan d. (11)Keyport [403-316]</t>
  </si>
  <si>
    <t>QUARTERFINALS</t>
  </si>
  <si>
    <t>(2)Colts Neck d. (15)Middletown So. [397-251]</t>
  </si>
  <si>
    <t>(3)Freehold Twp. d. (14)St. John Vianney [365-309]</t>
  </si>
  <si>
    <t>(1)Howell d. (8)Neptune [440-329]</t>
  </si>
  <si>
    <t>(4)Keansburg d. (5)Manalapan [351-344]</t>
  </si>
  <si>
    <t>(6)Matawan d. (3)Freehold Twp. [421-417]</t>
  </si>
  <si>
    <t>SEMIFINALS</t>
  </si>
  <si>
    <t>(1)Howell d. (4)Keansburg [428-385]</t>
  </si>
  <si>
    <t>(2)Colts Neck d. (6)Matawan [372-350]</t>
  </si>
  <si>
    <t>3RD PLACE</t>
  </si>
  <si>
    <t>CHAMPIONSHIP</t>
  </si>
  <si>
    <t>(1)Howell d. (2)Colts Neck [426-337]</t>
  </si>
  <si>
    <t>Freehold Twp</t>
  </si>
  <si>
    <t>GIRLS</t>
  </si>
  <si>
    <t>Seed</t>
  </si>
  <si>
    <t>(2)Colts Neck d. (7)Ocean [380-318]</t>
  </si>
  <si>
    <t>(7)Ocean d. (10)CBA [402-301]</t>
  </si>
  <si>
    <t>(9)Long Branch d. (8)Keansburg [268-208]</t>
  </si>
  <si>
    <t>(4)Matawan d. (5)Ocean [350-246]</t>
  </si>
  <si>
    <t>(1)Freehold Twp. d. (4)Matawan [323-309]</t>
  </si>
  <si>
    <t>(3)Howell d. (6)St. John Vianney [374-285]</t>
  </si>
  <si>
    <t>(2)Colts Neck d. (4)Matawan [386-309]</t>
  </si>
  <si>
    <t>(3)Howell d. (2)Colts Neck [402-386]</t>
  </si>
  <si>
    <t>(2)Colts Neck d. (7)Keyport [381-286]</t>
  </si>
  <si>
    <t>(1)Freehold Twp. d. (9)Long Branch [350-258]</t>
  </si>
  <si>
    <t>(1)Freehold Twp. d. (3)Howell [315-292]</t>
  </si>
  <si>
    <t>Freehold Twp.</t>
  </si>
  <si>
    <t>Monmouth Reg.</t>
  </si>
  <si>
    <t>Bowler</t>
  </si>
  <si>
    <t>Gm 1</t>
  </si>
  <si>
    <t>Gm 2</t>
  </si>
  <si>
    <t>Series</t>
  </si>
  <si>
    <t>Hi 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</si>
</sst>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8"/>
      <color theme="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0" xfId="1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2" xfId="1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9" xfId="1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1" xfId="1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1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applyNumberFormat="1" applyFont="1" applyFill="1" applyBorder="1" applyAlignment="1">
      <alignment horizontal="center" vertical="center"/>
    </xf>
    <xf numFmtId="0" fontId="4" fillId="3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5" fontId="5" fillId="0" borderId="41" xfId="1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65" fontId="5" fillId="0" borderId="3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65" fontId="5" fillId="0" borderId="20" xfId="1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44" xfId="0" applyNumberFormat="1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2" borderId="25" xfId="0" applyNumberFormat="1" applyFont="1" applyFill="1" applyBorder="1" applyAlignment="1">
      <alignment horizontal="center" vertical="center"/>
    </xf>
    <xf numFmtId="0" fontId="5" fillId="2" borderId="21" xfId="0" applyNumberFormat="1" applyFont="1" applyFill="1" applyBorder="1" applyAlignment="1">
      <alignment horizontal="center" vertical="center"/>
    </xf>
    <xf numFmtId="0" fontId="5" fillId="2" borderId="23" xfId="0" applyNumberFormat="1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7" fillId="2" borderId="21" xfId="0" applyNumberFormat="1" applyFont="1" applyFill="1" applyBorder="1" applyAlignment="1">
      <alignment horizontal="center" vertical="center"/>
    </xf>
    <xf numFmtId="0" fontId="7" fillId="2" borderId="43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2" borderId="2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sqref="A1:E1"/>
    </sheetView>
  </sheetViews>
  <sheetFormatPr defaultRowHeight="14.25" x14ac:dyDescent="0.25"/>
  <cols>
    <col min="1" max="1" width="6.5703125" style="78" bestFit="1" customWidth="1"/>
    <col min="2" max="2" width="20.7109375" style="78" bestFit="1" customWidth="1"/>
    <col min="3" max="4" width="7.28515625" style="78" bestFit="1" customWidth="1"/>
    <col min="5" max="5" width="7" style="78" bestFit="1" customWidth="1"/>
    <col min="6" max="6" width="2.7109375" style="78" customWidth="1"/>
    <col min="7" max="7" width="52.28515625" style="117" bestFit="1" customWidth="1"/>
    <col min="8" max="16384" width="9.140625" style="78"/>
  </cols>
  <sheetData>
    <row r="1" spans="1:7" x14ac:dyDescent="0.25">
      <c r="A1" s="75" t="s">
        <v>0</v>
      </c>
      <c r="B1" s="76"/>
      <c r="C1" s="76"/>
      <c r="D1" s="76"/>
      <c r="E1" s="77"/>
      <c r="G1" s="114" t="s">
        <v>148</v>
      </c>
    </row>
    <row r="2" spans="1:7" ht="15" thickBot="1" x14ac:dyDescent="0.3">
      <c r="A2" s="79">
        <v>43501</v>
      </c>
      <c r="B2" s="80"/>
      <c r="C2" s="80"/>
      <c r="D2" s="80"/>
      <c r="E2" s="81"/>
      <c r="G2" s="101" t="s">
        <v>147</v>
      </c>
    </row>
    <row r="3" spans="1:7" ht="15" thickBot="1" x14ac:dyDescent="0.3">
      <c r="G3" s="101" t="s">
        <v>149</v>
      </c>
    </row>
    <row r="4" spans="1:7" x14ac:dyDescent="0.25">
      <c r="A4" s="104"/>
      <c r="B4" s="82"/>
      <c r="C4" s="105" t="s">
        <v>2</v>
      </c>
      <c r="D4" s="106" t="s">
        <v>2</v>
      </c>
      <c r="E4" s="82"/>
      <c r="G4" s="101" t="s">
        <v>150</v>
      </c>
    </row>
    <row r="5" spans="1:7" ht="15" thickBot="1" x14ac:dyDescent="0.3">
      <c r="A5" s="107" t="s">
        <v>167</v>
      </c>
      <c r="B5" s="86" t="s">
        <v>146</v>
      </c>
      <c r="C5" s="87">
        <v>1</v>
      </c>
      <c r="D5" s="108">
        <v>2</v>
      </c>
      <c r="E5" s="86" t="s">
        <v>3</v>
      </c>
      <c r="G5" s="101" t="s">
        <v>151</v>
      </c>
    </row>
    <row r="6" spans="1:7" x14ac:dyDescent="0.25">
      <c r="A6" s="109">
        <v>1</v>
      </c>
      <c r="B6" s="3" t="s">
        <v>10</v>
      </c>
      <c r="C6" s="91">
        <v>1197</v>
      </c>
      <c r="D6" s="110">
        <v>930</v>
      </c>
      <c r="E6" s="3">
        <f t="shared" ref="E6:E20" si="0">SUM(C6:D6)</f>
        <v>2127</v>
      </c>
      <c r="G6" s="101" t="s">
        <v>155</v>
      </c>
    </row>
    <row r="7" spans="1:7" x14ac:dyDescent="0.25">
      <c r="A7" s="111">
        <v>2</v>
      </c>
      <c r="B7" s="1" t="s">
        <v>4</v>
      </c>
      <c r="C7" s="95">
        <v>953</v>
      </c>
      <c r="D7" s="112">
        <v>963</v>
      </c>
      <c r="E7" s="1">
        <f t="shared" si="0"/>
        <v>1916</v>
      </c>
      <c r="G7" s="101" t="s">
        <v>152</v>
      </c>
    </row>
    <row r="8" spans="1:7" x14ac:dyDescent="0.25">
      <c r="A8" s="111">
        <v>3</v>
      </c>
      <c r="B8" s="1" t="s">
        <v>165</v>
      </c>
      <c r="C8" s="95">
        <v>917</v>
      </c>
      <c r="D8" s="112">
        <v>978</v>
      </c>
      <c r="E8" s="1">
        <f t="shared" si="0"/>
        <v>1895</v>
      </c>
      <c r="G8" s="101" t="s">
        <v>154</v>
      </c>
    </row>
    <row r="9" spans="1:7" x14ac:dyDescent="0.25">
      <c r="A9" s="111">
        <v>4</v>
      </c>
      <c r="B9" s="1" t="s">
        <v>20</v>
      </c>
      <c r="C9" s="95">
        <v>919</v>
      </c>
      <c r="D9" s="112">
        <v>902</v>
      </c>
      <c r="E9" s="1">
        <f t="shared" si="0"/>
        <v>1821</v>
      </c>
      <c r="G9" s="101" t="s">
        <v>169</v>
      </c>
    </row>
    <row r="10" spans="1:7" x14ac:dyDescent="0.25">
      <c r="A10" s="111">
        <v>5</v>
      </c>
      <c r="B10" s="1" t="s">
        <v>6</v>
      </c>
      <c r="C10" s="95">
        <v>902</v>
      </c>
      <c r="D10" s="112">
        <v>906</v>
      </c>
      <c r="E10" s="1">
        <f t="shared" si="0"/>
        <v>1808</v>
      </c>
      <c r="G10" s="115" t="s">
        <v>153</v>
      </c>
    </row>
    <row r="11" spans="1:7" x14ac:dyDescent="0.25">
      <c r="A11" s="111">
        <v>6</v>
      </c>
      <c r="B11" s="1" t="s">
        <v>8</v>
      </c>
      <c r="C11" s="95">
        <f>100+142+160+176+236</f>
        <v>814</v>
      </c>
      <c r="D11" s="112">
        <v>966</v>
      </c>
      <c r="E11" s="1">
        <f t="shared" si="0"/>
        <v>1780</v>
      </c>
      <c r="G11" s="101" t="s">
        <v>156</v>
      </c>
    </row>
    <row r="12" spans="1:7" x14ac:dyDescent="0.25">
      <c r="A12" s="111">
        <v>7</v>
      </c>
      <c r="B12" s="1" t="s">
        <v>9</v>
      </c>
      <c r="C12" s="95">
        <v>830</v>
      </c>
      <c r="D12" s="112">
        <v>865</v>
      </c>
      <c r="E12" s="1">
        <f t="shared" si="0"/>
        <v>1695</v>
      </c>
      <c r="G12" s="101" t="s">
        <v>157</v>
      </c>
    </row>
    <row r="13" spans="1:7" x14ac:dyDescent="0.25">
      <c r="A13" s="111">
        <v>8</v>
      </c>
      <c r="B13" s="1" t="s">
        <v>11</v>
      </c>
      <c r="C13" s="95">
        <v>748</v>
      </c>
      <c r="D13" s="112">
        <v>898</v>
      </c>
      <c r="E13" s="1">
        <f t="shared" si="0"/>
        <v>1646</v>
      </c>
      <c r="G13" s="101" t="s">
        <v>168</v>
      </c>
    </row>
    <row r="14" spans="1:7" x14ac:dyDescent="0.25">
      <c r="A14" s="111">
        <v>9</v>
      </c>
      <c r="B14" s="1" t="s">
        <v>22</v>
      </c>
      <c r="C14" s="95">
        <v>743</v>
      </c>
      <c r="D14" s="112">
        <v>876</v>
      </c>
      <c r="E14" s="1">
        <f t="shared" si="0"/>
        <v>1619</v>
      </c>
      <c r="G14" s="101" t="s">
        <v>158</v>
      </c>
    </row>
    <row r="15" spans="1:7" x14ac:dyDescent="0.25">
      <c r="A15" s="111">
        <v>10</v>
      </c>
      <c r="B15" s="1" t="s">
        <v>35</v>
      </c>
      <c r="C15" s="95">
        <f>138+157+138+125+164</f>
        <v>722</v>
      </c>
      <c r="D15" s="112">
        <v>831</v>
      </c>
      <c r="E15" s="1">
        <f t="shared" si="0"/>
        <v>1553</v>
      </c>
      <c r="G15" s="115" t="s">
        <v>159</v>
      </c>
    </row>
    <row r="16" spans="1:7" x14ac:dyDescent="0.25">
      <c r="A16" s="111">
        <v>11</v>
      </c>
      <c r="B16" s="1" t="s">
        <v>24</v>
      </c>
      <c r="C16" s="95">
        <v>713</v>
      </c>
      <c r="D16" s="112">
        <v>772</v>
      </c>
      <c r="E16" s="1">
        <f t="shared" si="0"/>
        <v>1485</v>
      </c>
      <c r="G16" s="101" t="s">
        <v>160</v>
      </c>
    </row>
    <row r="17" spans="1:7" x14ac:dyDescent="0.25">
      <c r="A17" s="111">
        <v>12</v>
      </c>
      <c r="B17" s="1" t="s">
        <v>21</v>
      </c>
      <c r="C17" s="95">
        <f>130+144+149+129+183</f>
        <v>735</v>
      </c>
      <c r="D17" s="112">
        <v>699</v>
      </c>
      <c r="E17" s="1">
        <f t="shared" si="0"/>
        <v>1434</v>
      </c>
      <c r="G17" s="101" t="s">
        <v>161</v>
      </c>
    </row>
    <row r="18" spans="1:7" x14ac:dyDescent="0.25">
      <c r="A18" s="111">
        <v>13</v>
      </c>
      <c r="B18" s="1" t="s">
        <v>180</v>
      </c>
      <c r="C18" s="95">
        <v>681</v>
      </c>
      <c r="D18" s="112">
        <v>708</v>
      </c>
      <c r="E18" s="1">
        <f t="shared" si="0"/>
        <v>1389</v>
      </c>
      <c r="G18" s="115" t="s">
        <v>162</v>
      </c>
    </row>
    <row r="19" spans="1:7" x14ac:dyDescent="0.25">
      <c r="A19" s="111">
        <v>14</v>
      </c>
      <c r="B19" s="1" t="s">
        <v>7</v>
      </c>
      <c r="C19" s="95">
        <v>648</v>
      </c>
      <c r="D19" s="112">
        <v>650</v>
      </c>
      <c r="E19" s="1">
        <f t="shared" si="0"/>
        <v>1298</v>
      </c>
      <c r="G19" s="116"/>
    </row>
    <row r="20" spans="1:7" ht="15" thickBot="1" x14ac:dyDescent="0.3">
      <c r="A20" s="107">
        <v>15</v>
      </c>
      <c r="B20" s="2" t="s">
        <v>23</v>
      </c>
      <c r="C20" s="98">
        <v>627</v>
      </c>
      <c r="D20" s="113">
        <v>642</v>
      </c>
      <c r="E20" s="2">
        <f t="shared" si="0"/>
        <v>1269</v>
      </c>
      <c r="G20" s="115" t="s">
        <v>163</v>
      </c>
    </row>
    <row r="21" spans="1:7" ht="15" thickBot="1" x14ac:dyDescent="0.3">
      <c r="G21" s="102" t="s">
        <v>164</v>
      </c>
    </row>
    <row r="24" spans="1:7" x14ac:dyDescent="0.25">
      <c r="G24" s="78"/>
    </row>
    <row r="25" spans="1:7" x14ac:dyDescent="0.25">
      <c r="G25" s="78"/>
    </row>
  </sheetData>
  <sortState ref="B7:H21">
    <sortCondition descending="1" ref="E7:E21"/>
  </sortState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G13" activeCellId="4" sqref="G1 G3 G8 G11 G13"/>
    </sheetView>
  </sheetViews>
  <sheetFormatPr defaultRowHeight="14.25" x14ac:dyDescent="0.25"/>
  <cols>
    <col min="1" max="1" width="7.140625" style="78" bestFit="1" customWidth="1"/>
    <col min="2" max="2" width="18.5703125" style="78" bestFit="1" customWidth="1"/>
    <col min="3" max="4" width="7.28515625" style="78" bestFit="1" customWidth="1"/>
    <col min="5" max="5" width="7" style="78" bestFit="1" customWidth="1"/>
    <col min="6" max="6" width="2.7109375" style="78" customWidth="1"/>
    <col min="7" max="7" width="47" style="103" bestFit="1" customWidth="1"/>
    <col min="8" max="16384" width="9.140625" style="78"/>
  </cols>
  <sheetData>
    <row r="1" spans="1:7" x14ac:dyDescent="0.25">
      <c r="A1" s="75" t="s">
        <v>0</v>
      </c>
      <c r="B1" s="76"/>
      <c r="C1" s="76"/>
      <c r="D1" s="76"/>
      <c r="E1" s="77"/>
      <c r="G1" s="114" t="s">
        <v>148</v>
      </c>
    </row>
    <row r="2" spans="1:7" ht="15" thickBot="1" x14ac:dyDescent="0.3">
      <c r="A2" s="79">
        <v>43501</v>
      </c>
      <c r="B2" s="80"/>
      <c r="C2" s="80"/>
      <c r="D2" s="80"/>
      <c r="E2" s="81"/>
      <c r="G2" s="101" t="s">
        <v>170</v>
      </c>
    </row>
    <row r="3" spans="1:7" ht="15" thickBot="1" x14ac:dyDescent="0.3">
      <c r="G3" s="115" t="s">
        <v>153</v>
      </c>
    </row>
    <row r="4" spans="1:7" x14ac:dyDescent="0.25">
      <c r="A4" s="82"/>
      <c r="B4" s="83"/>
      <c r="C4" s="84" t="s">
        <v>2</v>
      </c>
      <c r="D4" s="84" t="s">
        <v>2</v>
      </c>
      <c r="E4" s="85"/>
      <c r="G4" s="101" t="s">
        <v>177</v>
      </c>
    </row>
    <row r="5" spans="1:7" ht="15" thickBot="1" x14ac:dyDescent="0.3">
      <c r="A5" s="86" t="s">
        <v>1</v>
      </c>
      <c r="B5" s="87" t="s">
        <v>166</v>
      </c>
      <c r="C5" s="88">
        <v>1</v>
      </c>
      <c r="D5" s="88">
        <v>2</v>
      </c>
      <c r="E5" s="89" t="s">
        <v>3</v>
      </c>
      <c r="G5" s="101" t="s">
        <v>171</v>
      </c>
    </row>
    <row r="6" spans="1:7" x14ac:dyDescent="0.25">
      <c r="A6" s="90">
        <v>1</v>
      </c>
      <c r="B6" s="91" t="s">
        <v>165</v>
      </c>
      <c r="C6" s="92">
        <v>987</v>
      </c>
      <c r="D6" s="92">
        <v>911</v>
      </c>
      <c r="E6" s="93">
        <f t="shared" ref="E6:E14" si="0">SUM(C6:D6)</f>
        <v>1898</v>
      </c>
      <c r="G6" s="101" t="s">
        <v>176</v>
      </c>
    </row>
    <row r="7" spans="1:7" x14ac:dyDescent="0.25">
      <c r="A7" s="94">
        <v>2</v>
      </c>
      <c r="B7" s="95" t="s">
        <v>4</v>
      </c>
      <c r="C7" s="96">
        <v>829</v>
      </c>
      <c r="D7" s="96">
        <v>882</v>
      </c>
      <c r="E7" s="97">
        <f t="shared" si="0"/>
        <v>1711</v>
      </c>
      <c r="G7" s="101" t="s">
        <v>173</v>
      </c>
    </row>
    <row r="8" spans="1:7" x14ac:dyDescent="0.25">
      <c r="A8" s="94">
        <v>3</v>
      </c>
      <c r="B8" s="95" t="s">
        <v>10</v>
      </c>
      <c r="C8" s="96">
        <v>838</v>
      </c>
      <c r="D8" s="96">
        <v>838</v>
      </c>
      <c r="E8" s="97">
        <f t="shared" si="0"/>
        <v>1676</v>
      </c>
      <c r="G8" s="115" t="s">
        <v>159</v>
      </c>
    </row>
    <row r="9" spans="1:7" x14ac:dyDescent="0.25">
      <c r="A9" s="94">
        <v>4</v>
      </c>
      <c r="B9" s="95" t="s">
        <v>8</v>
      </c>
      <c r="C9" s="96">
        <v>787</v>
      </c>
      <c r="D9" s="96">
        <v>841</v>
      </c>
      <c r="E9" s="97">
        <f t="shared" si="0"/>
        <v>1628</v>
      </c>
      <c r="G9" s="101" t="s">
        <v>172</v>
      </c>
    </row>
    <row r="10" spans="1:7" x14ac:dyDescent="0.25">
      <c r="A10" s="94">
        <v>5</v>
      </c>
      <c r="B10" s="95" t="s">
        <v>9</v>
      </c>
      <c r="C10" s="96">
        <v>758</v>
      </c>
      <c r="D10" s="96">
        <v>798</v>
      </c>
      <c r="E10" s="97">
        <f t="shared" si="0"/>
        <v>1556</v>
      </c>
      <c r="G10" s="101" t="s">
        <v>175</v>
      </c>
    </row>
    <row r="11" spans="1:7" x14ac:dyDescent="0.25">
      <c r="A11" s="94">
        <v>6</v>
      </c>
      <c r="B11" s="95" t="s">
        <v>7</v>
      </c>
      <c r="C11" s="96">
        <v>812</v>
      </c>
      <c r="D11" s="96">
        <v>718</v>
      </c>
      <c r="E11" s="97">
        <f t="shared" si="0"/>
        <v>1530</v>
      </c>
      <c r="G11" s="115" t="s">
        <v>162</v>
      </c>
    </row>
    <row r="12" spans="1:7" x14ac:dyDescent="0.25">
      <c r="A12" s="94">
        <v>7</v>
      </c>
      <c r="B12" s="95" t="s">
        <v>24</v>
      </c>
      <c r="C12" s="96">
        <v>734</v>
      </c>
      <c r="D12" s="96">
        <v>725</v>
      </c>
      <c r="E12" s="97">
        <f t="shared" si="0"/>
        <v>1459</v>
      </c>
      <c r="G12" s="101" t="s">
        <v>174</v>
      </c>
    </row>
    <row r="13" spans="1:7" x14ac:dyDescent="0.25">
      <c r="A13" s="94">
        <v>8</v>
      </c>
      <c r="B13" s="95" t="s">
        <v>20</v>
      </c>
      <c r="C13" s="96">
        <f>116+107+110+144+130</f>
        <v>607</v>
      </c>
      <c r="D13" s="96">
        <v>680</v>
      </c>
      <c r="E13" s="97">
        <f t="shared" si="0"/>
        <v>1287</v>
      </c>
      <c r="G13" s="115" t="s">
        <v>163</v>
      </c>
    </row>
    <row r="14" spans="1:7" ht="15" thickBot="1" x14ac:dyDescent="0.3">
      <c r="A14" s="86">
        <v>9</v>
      </c>
      <c r="B14" s="98" t="s">
        <v>21</v>
      </c>
      <c r="C14" s="99">
        <v>583</v>
      </c>
      <c r="D14" s="99">
        <v>619</v>
      </c>
      <c r="E14" s="100">
        <f t="shared" si="0"/>
        <v>1202</v>
      </c>
      <c r="G14" s="102" t="s">
        <v>178</v>
      </c>
    </row>
  </sheetData>
  <sortState ref="B7:H15">
    <sortCondition descending="1" ref="E7:E15"/>
  </sortState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workbookViewId="0">
      <selection activeCell="H1" sqref="H1:M1"/>
    </sheetView>
  </sheetViews>
  <sheetFormatPr defaultRowHeight="10.5" x14ac:dyDescent="0.25"/>
  <cols>
    <col min="1" max="1" width="14.140625" style="6" bestFit="1" customWidth="1"/>
    <col min="2" max="2" width="15.7109375" style="6" bestFit="1" customWidth="1"/>
    <col min="3" max="3" width="5.140625" style="28" bestFit="1" customWidth="1"/>
    <col min="4" max="4" width="5.140625" style="6" bestFit="1" customWidth="1"/>
    <col min="5" max="5" width="6" style="6" bestFit="1" customWidth="1"/>
    <col min="6" max="6" width="5.7109375" style="6" bestFit="1" customWidth="1"/>
    <col min="7" max="7" width="1.7109375" style="6" customWidth="1"/>
    <col min="8" max="8" width="14.140625" style="6" bestFit="1" customWidth="1"/>
    <col min="9" max="9" width="15.7109375" style="6" bestFit="1" customWidth="1"/>
    <col min="10" max="10" width="5.140625" style="28" bestFit="1" customWidth="1"/>
    <col min="11" max="11" width="5.140625" style="6" bestFit="1" customWidth="1"/>
    <col min="12" max="12" width="6" style="6" bestFit="1" customWidth="1"/>
    <col min="13" max="13" width="5.7109375" style="6" bestFit="1" customWidth="1"/>
    <col min="14" max="14" width="1.7109375" style="6" customWidth="1"/>
    <col min="15" max="15" width="14.140625" style="6" bestFit="1" customWidth="1"/>
    <col min="16" max="16" width="15.7109375" style="6" bestFit="1" customWidth="1"/>
    <col min="17" max="17" width="5.140625" style="28" bestFit="1" customWidth="1"/>
    <col min="18" max="18" width="5.140625" style="6" bestFit="1" customWidth="1"/>
    <col min="19" max="19" width="6" style="6" bestFit="1" customWidth="1"/>
    <col min="20" max="20" width="5.7109375" style="6" bestFit="1" customWidth="1"/>
    <col min="21" max="16384" width="9.140625" style="6"/>
  </cols>
  <sheetData>
    <row r="1" spans="1:20" ht="11.25" thickBot="1" x14ac:dyDescent="0.3">
      <c r="A1" s="4" t="s">
        <v>181</v>
      </c>
      <c r="B1" s="29" t="s">
        <v>5</v>
      </c>
      <c r="C1" s="5" t="s">
        <v>182</v>
      </c>
      <c r="D1" s="4" t="s">
        <v>183</v>
      </c>
      <c r="E1" s="4" t="s">
        <v>184</v>
      </c>
      <c r="F1" s="4" t="s">
        <v>185</v>
      </c>
      <c r="H1" s="34" t="s">
        <v>181</v>
      </c>
      <c r="I1" s="34" t="s">
        <v>5</v>
      </c>
      <c r="J1" s="35" t="s">
        <v>182</v>
      </c>
      <c r="K1" s="34" t="s">
        <v>183</v>
      </c>
      <c r="L1" s="36" t="s">
        <v>184</v>
      </c>
      <c r="M1" s="34" t="s">
        <v>185</v>
      </c>
      <c r="O1" s="34" t="s">
        <v>181</v>
      </c>
      <c r="P1" s="34" t="s">
        <v>5</v>
      </c>
      <c r="Q1" s="35" t="s">
        <v>182</v>
      </c>
      <c r="R1" s="34" t="s">
        <v>183</v>
      </c>
      <c r="S1" s="34" t="s">
        <v>184</v>
      </c>
      <c r="T1" s="36" t="s">
        <v>185</v>
      </c>
    </row>
    <row r="2" spans="1:20" x14ac:dyDescent="0.25">
      <c r="A2" s="7" t="s">
        <v>72</v>
      </c>
      <c r="B2" s="10" t="s">
        <v>75</v>
      </c>
      <c r="C2" s="8">
        <v>164</v>
      </c>
      <c r="D2" s="9">
        <v>171</v>
      </c>
      <c r="E2" s="7">
        <f>C2+D2</f>
        <v>335</v>
      </c>
      <c r="F2" s="10">
        <f>MAX(C2:D2)</f>
        <v>171</v>
      </c>
      <c r="H2" s="30" t="s">
        <v>107</v>
      </c>
      <c r="I2" s="30" t="s">
        <v>10</v>
      </c>
      <c r="J2" s="31">
        <v>276</v>
      </c>
      <c r="K2" s="30">
        <v>192</v>
      </c>
      <c r="L2" s="33">
        <f>J2+K2</f>
        <v>468</v>
      </c>
      <c r="M2" s="30">
        <f>MAX(J2:K2)</f>
        <v>276</v>
      </c>
      <c r="O2" s="30" t="s">
        <v>111</v>
      </c>
      <c r="P2" s="30" t="s">
        <v>10</v>
      </c>
      <c r="Q2" s="31">
        <v>288</v>
      </c>
      <c r="R2" s="30">
        <v>164</v>
      </c>
      <c r="S2" s="30">
        <f>Q2+R2</f>
        <v>452</v>
      </c>
      <c r="T2" s="33">
        <f>MAX(Q2:R2)</f>
        <v>288</v>
      </c>
    </row>
    <row r="3" spans="1:20" x14ac:dyDescent="0.25">
      <c r="A3" s="11" t="s">
        <v>73</v>
      </c>
      <c r="B3" s="14" t="s">
        <v>75</v>
      </c>
      <c r="C3" s="12">
        <v>157</v>
      </c>
      <c r="D3" s="13">
        <v>140</v>
      </c>
      <c r="E3" s="11">
        <f t="shared" ref="E3:E65" si="0">C3+D3</f>
        <v>297</v>
      </c>
      <c r="F3" s="14">
        <f t="shared" ref="F3:F66" si="1">MAX(C3:D3)</f>
        <v>157</v>
      </c>
      <c r="H3" s="30" t="s">
        <v>76</v>
      </c>
      <c r="I3" s="30" t="s">
        <v>20</v>
      </c>
      <c r="J3" s="31">
        <v>204</v>
      </c>
      <c r="K3" s="30">
        <v>258</v>
      </c>
      <c r="L3" s="33">
        <f>J3+K3</f>
        <v>462</v>
      </c>
      <c r="M3" s="30">
        <f>MAX(J3:K3)</f>
        <v>258</v>
      </c>
      <c r="O3" s="30" t="s">
        <v>107</v>
      </c>
      <c r="P3" s="30" t="s">
        <v>10</v>
      </c>
      <c r="Q3" s="31">
        <v>276</v>
      </c>
      <c r="R3" s="30">
        <v>192</v>
      </c>
      <c r="S3" s="30">
        <f>Q3+R3</f>
        <v>468</v>
      </c>
      <c r="T3" s="33">
        <f>MAX(Q3:R3)</f>
        <v>276</v>
      </c>
    </row>
    <row r="4" spans="1:20" x14ac:dyDescent="0.25">
      <c r="A4" s="11" t="s">
        <v>70</v>
      </c>
      <c r="B4" s="14" t="s">
        <v>75</v>
      </c>
      <c r="C4" s="12">
        <v>138</v>
      </c>
      <c r="D4" s="13">
        <v>178</v>
      </c>
      <c r="E4" s="11">
        <f t="shared" si="0"/>
        <v>316</v>
      </c>
      <c r="F4" s="14">
        <f t="shared" si="1"/>
        <v>178</v>
      </c>
      <c r="H4" s="30" t="s">
        <v>111</v>
      </c>
      <c r="I4" s="30" t="s">
        <v>10</v>
      </c>
      <c r="J4" s="31">
        <v>288</v>
      </c>
      <c r="K4" s="30">
        <v>164</v>
      </c>
      <c r="L4" s="33">
        <f>J4+K4</f>
        <v>452</v>
      </c>
      <c r="M4" s="30">
        <f>MAX(J4:K4)</f>
        <v>288</v>
      </c>
      <c r="O4" s="30" t="s">
        <v>76</v>
      </c>
      <c r="P4" s="30" t="s">
        <v>20</v>
      </c>
      <c r="Q4" s="31">
        <v>204</v>
      </c>
      <c r="R4" s="30">
        <v>258</v>
      </c>
      <c r="S4" s="30">
        <f>Q4+R4</f>
        <v>462</v>
      </c>
      <c r="T4" s="33">
        <f>MAX(Q4:R4)</f>
        <v>258</v>
      </c>
    </row>
    <row r="5" spans="1:20" x14ac:dyDescent="0.25">
      <c r="A5" s="11" t="s">
        <v>71</v>
      </c>
      <c r="B5" s="14" t="s">
        <v>75</v>
      </c>
      <c r="C5" s="12">
        <v>138</v>
      </c>
      <c r="D5" s="13">
        <v>178</v>
      </c>
      <c r="E5" s="11">
        <f t="shared" si="0"/>
        <v>316</v>
      </c>
      <c r="F5" s="14">
        <f t="shared" si="1"/>
        <v>178</v>
      </c>
      <c r="H5" s="30" t="s">
        <v>129</v>
      </c>
      <c r="I5" s="30" t="s">
        <v>8</v>
      </c>
      <c r="J5" s="31">
        <v>236</v>
      </c>
      <c r="K5" s="30">
        <v>211</v>
      </c>
      <c r="L5" s="33">
        <f>J5+K5</f>
        <v>447</v>
      </c>
      <c r="M5" s="30">
        <f>MAX(J5:K5)</f>
        <v>236</v>
      </c>
      <c r="O5" s="30" t="s">
        <v>86</v>
      </c>
      <c r="P5" s="30" t="s">
        <v>22</v>
      </c>
      <c r="Q5" s="31">
        <v>161</v>
      </c>
      <c r="R5" s="30">
        <v>244</v>
      </c>
      <c r="S5" s="30">
        <f>Q5+R5</f>
        <v>405</v>
      </c>
      <c r="T5" s="33">
        <f>MAX(Q5:R5)</f>
        <v>244</v>
      </c>
    </row>
    <row r="6" spans="1:20" ht="11.25" thickBot="1" x14ac:dyDescent="0.3">
      <c r="A6" s="15" t="s">
        <v>74</v>
      </c>
      <c r="B6" s="18" t="s">
        <v>75</v>
      </c>
      <c r="C6" s="16">
        <v>125</v>
      </c>
      <c r="D6" s="17">
        <v>164</v>
      </c>
      <c r="E6" s="15">
        <f t="shared" si="0"/>
        <v>289</v>
      </c>
      <c r="F6" s="18">
        <f t="shared" si="1"/>
        <v>164</v>
      </c>
      <c r="H6" s="30" t="s">
        <v>109</v>
      </c>
      <c r="I6" s="30" t="s">
        <v>10</v>
      </c>
      <c r="J6" s="31">
        <v>228</v>
      </c>
      <c r="K6" s="30">
        <v>204</v>
      </c>
      <c r="L6" s="33">
        <f>J6+K6</f>
        <v>432</v>
      </c>
      <c r="M6" s="30">
        <f>MAX(J6:K6)</f>
        <v>228</v>
      </c>
      <c r="O6" s="30" t="s">
        <v>139</v>
      </c>
      <c r="P6" s="30" t="s">
        <v>6</v>
      </c>
      <c r="Q6" s="31">
        <v>238</v>
      </c>
      <c r="R6" s="30">
        <v>194</v>
      </c>
      <c r="S6" s="30">
        <f>Q6+R6</f>
        <v>432</v>
      </c>
      <c r="T6" s="33">
        <f>MAX(Q6:R6)</f>
        <v>238</v>
      </c>
    </row>
    <row r="7" spans="1:20" x14ac:dyDescent="0.25">
      <c r="A7" s="7" t="s">
        <v>13</v>
      </c>
      <c r="B7" s="10" t="s">
        <v>4</v>
      </c>
      <c r="C7" s="8">
        <v>183</v>
      </c>
      <c r="D7" s="9">
        <v>231</v>
      </c>
      <c r="E7" s="7">
        <f t="shared" si="0"/>
        <v>414</v>
      </c>
      <c r="F7" s="10">
        <f t="shared" si="1"/>
        <v>231</v>
      </c>
      <c r="H7" s="30" t="s">
        <v>139</v>
      </c>
      <c r="I7" s="30" t="s">
        <v>6</v>
      </c>
      <c r="J7" s="31">
        <v>238</v>
      </c>
      <c r="K7" s="30">
        <v>194</v>
      </c>
      <c r="L7" s="33">
        <f>J7+K7</f>
        <v>432</v>
      </c>
      <c r="M7" s="30">
        <f>MAX(J7:K7)</f>
        <v>238</v>
      </c>
      <c r="O7" s="30" t="s">
        <v>129</v>
      </c>
      <c r="P7" s="30" t="s">
        <v>8</v>
      </c>
      <c r="Q7" s="31">
        <v>236</v>
      </c>
      <c r="R7" s="30">
        <v>211</v>
      </c>
      <c r="S7" s="30">
        <f>Q7+R7</f>
        <v>447</v>
      </c>
      <c r="T7" s="33">
        <f>MAX(Q7:R7)</f>
        <v>236</v>
      </c>
    </row>
    <row r="8" spans="1:20" x14ac:dyDescent="0.25">
      <c r="A8" s="11" t="s">
        <v>12</v>
      </c>
      <c r="B8" s="14" t="s">
        <v>4</v>
      </c>
      <c r="C8" s="12">
        <v>227</v>
      </c>
      <c r="D8" s="13">
        <v>201</v>
      </c>
      <c r="E8" s="11">
        <f t="shared" si="0"/>
        <v>428</v>
      </c>
      <c r="F8" s="14">
        <f t="shared" si="1"/>
        <v>227</v>
      </c>
      <c r="H8" s="30" t="s">
        <v>12</v>
      </c>
      <c r="I8" s="30" t="s">
        <v>4</v>
      </c>
      <c r="J8" s="31">
        <v>227</v>
      </c>
      <c r="K8" s="30">
        <v>201</v>
      </c>
      <c r="L8" s="33">
        <f>J8+K8</f>
        <v>428</v>
      </c>
      <c r="M8" s="30">
        <f>MAX(J8:K8)</f>
        <v>227</v>
      </c>
      <c r="O8" s="30" t="s">
        <v>108</v>
      </c>
      <c r="P8" s="30" t="s">
        <v>10</v>
      </c>
      <c r="Q8" s="31">
        <v>231</v>
      </c>
      <c r="R8" s="30">
        <v>193</v>
      </c>
      <c r="S8" s="30">
        <f>Q8+R8</f>
        <v>424</v>
      </c>
      <c r="T8" s="33">
        <f>MAX(Q8:R8)</f>
        <v>231</v>
      </c>
    </row>
    <row r="9" spans="1:20" x14ac:dyDescent="0.25">
      <c r="A9" s="11" t="s">
        <v>14</v>
      </c>
      <c r="B9" s="14" t="s">
        <v>4</v>
      </c>
      <c r="C9" s="12">
        <v>188</v>
      </c>
      <c r="D9" s="13">
        <v>213</v>
      </c>
      <c r="E9" s="11">
        <f t="shared" si="0"/>
        <v>401</v>
      </c>
      <c r="F9" s="14">
        <f t="shared" si="1"/>
        <v>213</v>
      </c>
      <c r="H9" s="30" t="s">
        <v>108</v>
      </c>
      <c r="I9" s="30" t="s">
        <v>10</v>
      </c>
      <c r="J9" s="31">
        <v>231</v>
      </c>
      <c r="K9" s="30">
        <v>193</v>
      </c>
      <c r="L9" s="33">
        <f>J9+K9</f>
        <v>424</v>
      </c>
      <c r="M9" s="30">
        <f>MAX(J9:K9)</f>
        <v>231</v>
      </c>
      <c r="O9" s="30" t="s">
        <v>13</v>
      </c>
      <c r="P9" s="30" t="s">
        <v>4</v>
      </c>
      <c r="Q9" s="31">
        <v>183</v>
      </c>
      <c r="R9" s="30">
        <v>231</v>
      </c>
      <c r="S9" s="30">
        <f>Q9+R9</f>
        <v>414</v>
      </c>
      <c r="T9" s="33">
        <f>MAX(Q9:R9)</f>
        <v>231</v>
      </c>
    </row>
    <row r="10" spans="1:20" x14ac:dyDescent="0.25">
      <c r="A10" s="11" t="s">
        <v>32</v>
      </c>
      <c r="B10" s="14" t="s">
        <v>4</v>
      </c>
      <c r="C10" s="12">
        <v>180</v>
      </c>
      <c r="D10" s="13">
        <v>167</v>
      </c>
      <c r="E10" s="11">
        <f t="shared" si="0"/>
        <v>347</v>
      </c>
      <c r="F10" s="14">
        <f t="shared" si="1"/>
        <v>180</v>
      </c>
      <c r="H10" s="30" t="s">
        <v>104</v>
      </c>
      <c r="I10" s="30" t="s">
        <v>179</v>
      </c>
      <c r="J10" s="31">
        <v>204</v>
      </c>
      <c r="K10" s="30">
        <v>214</v>
      </c>
      <c r="L10" s="33">
        <f>J10+K10</f>
        <v>418</v>
      </c>
      <c r="M10" s="30">
        <f>MAX(J10:K10)</f>
        <v>214</v>
      </c>
      <c r="O10" s="30" t="s">
        <v>127</v>
      </c>
      <c r="P10" s="30" t="s">
        <v>8</v>
      </c>
      <c r="Q10" s="31">
        <v>160</v>
      </c>
      <c r="R10" s="30">
        <v>230</v>
      </c>
      <c r="S10" s="30">
        <f>Q10+R10</f>
        <v>390</v>
      </c>
      <c r="T10" s="33">
        <f>MAX(Q10:R10)</f>
        <v>230</v>
      </c>
    </row>
    <row r="11" spans="1:20" ht="11.25" thickBot="1" x14ac:dyDescent="0.3">
      <c r="A11" s="19" t="s">
        <v>145</v>
      </c>
      <c r="B11" s="22" t="s">
        <v>4</v>
      </c>
      <c r="C11" s="20">
        <v>175</v>
      </c>
      <c r="D11" s="21">
        <v>151</v>
      </c>
      <c r="E11" s="19">
        <f t="shared" si="0"/>
        <v>326</v>
      </c>
      <c r="F11" s="22">
        <f t="shared" si="1"/>
        <v>175</v>
      </c>
      <c r="H11" s="30" t="s">
        <v>13</v>
      </c>
      <c r="I11" s="30" t="s">
        <v>4</v>
      </c>
      <c r="J11" s="31">
        <v>183</v>
      </c>
      <c r="K11" s="30">
        <v>231</v>
      </c>
      <c r="L11" s="33">
        <f>J11+K11</f>
        <v>414</v>
      </c>
      <c r="M11" s="30">
        <f>MAX(J11:K11)</f>
        <v>231</v>
      </c>
      <c r="O11" s="30" t="s">
        <v>109</v>
      </c>
      <c r="P11" s="30" t="s">
        <v>10</v>
      </c>
      <c r="Q11" s="31">
        <v>228</v>
      </c>
      <c r="R11" s="30">
        <v>204</v>
      </c>
      <c r="S11" s="30">
        <f>Q11+R11</f>
        <v>432</v>
      </c>
      <c r="T11" s="33">
        <f>MAX(Q11:R11)</f>
        <v>228</v>
      </c>
    </row>
    <row r="12" spans="1:20" x14ac:dyDescent="0.25">
      <c r="A12" s="23" t="s">
        <v>104</v>
      </c>
      <c r="B12" s="26" t="s">
        <v>179</v>
      </c>
      <c r="C12" s="24">
        <v>204</v>
      </c>
      <c r="D12" s="25">
        <v>214</v>
      </c>
      <c r="E12" s="23">
        <f t="shared" si="0"/>
        <v>418</v>
      </c>
      <c r="F12" s="26">
        <f t="shared" si="1"/>
        <v>214</v>
      </c>
      <c r="H12" s="30" t="s">
        <v>135</v>
      </c>
      <c r="I12" s="30" t="s">
        <v>6</v>
      </c>
      <c r="J12" s="31">
        <v>212</v>
      </c>
      <c r="K12" s="30">
        <v>202</v>
      </c>
      <c r="L12" s="33">
        <f>J12+K12</f>
        <v>414</v>
      </c>
      <c r="M12" s="30">
        <f>MAX(J12:K12)</f>
        <v>212</v>
      </c>
      <c r="O12" s="30" t="s">
        <v>12</v>
      </c>
      <c r="P12" s="30" t="s">
        <v>4</v>
      </c>
      <c r="Q12" s="31">
        <v>227</v>
      </c>
      <c r="R12" s="30">
        <v>201</v>
      </c>
      <c r="S12" s="30">
        <f>Q12+R12</f>
        <v>428</v>
      </c>
      <c r="T12" s="33">
        <f>MAX(Q12:R12)</f>
        <v>227</v>
      </c>
    </row>
    <row r="13" spans="1:20" x14ac:dyDescent="0.25">
      <c r="A13" s="11" t="s">
        <v>106</v>
      </c>
      <c r="B13" s="14" t="s">
        <v>179</v>
      </c>
      <c r="C13" s="12">
        <v>204</v>
      </c>
      <c r="D13" s="13">
        <v>176</v>
      </c>
      <c r="E13" s="11">
        <f t="shared" si="0"/>
        <v>380</v>
      </c>
      <c r="F13" s="14">
        <f t="shared" si="1"/>
        <v>204</v>
      </c>
      <c r="H13" s="30" t="s">
        <v>49</v>
      </c>
      <c r="I13" s="30" t="s">
        <v>24</v>
      </c>
      <c r="J13" s="31">
        <v>209</v>
      </c>
      <c r="K13" s="30">
        <v>199</v>
      </c>
      <c r="L13" s="33">
        <f>J13+K13</f>
        <v>408</v>
      </c>
      <c r="M13" s="30">
        <f>MAX(J13:K13)</f>
        <v>209</v>
      </c>
      <c r="O13" s="30" t="s">
        <v>89</v>
      </c>
      <c r="P13" s="30" t="s">
        <v>11</v>
      </c>
      <c r="Q13" s="31">
        <v>177</v>
      </c>
      <c r="R13" s="30">
        <v>216</v>
      </c>
      <c r="S13" s="30">
        <f>Q13+R13</f>
        <v>393</v>
      </c>
      <c r="T13" s="33">
        <f>MAX(Q13:R13)</f>
        <v>216</v>
      </c>
    </row>
    <row r="14" spans="1:20" x14ac:dyDescent="0.25">
      <c r="A14" s="11" t="s">
        <v>103</v>
      </c>
      <c r="B14" s="14" t="s">
        <v>179</v>
      </c>
      <c r="C14" s="12">
        <v>185</v>
      </c>
      <c r="D14" s="13">
        <v>211</v>
      </c>
      <c r="E14" s="11">
        <f t="shared" si="0"/>
        <v>396</v>
      </c>
      <c r="F14" s="14">
        <f t="shared" si="1"/>
        <v>211</v>
      </c>
      <c r="H14" s="30" t="s">
        <v>86</v>
      </c>
      <c r="I14" s="30" t="s">
        <v>22</v>
      </c>
      <c r="J14" s="31">
        <v>161</v>
      </c>
      <c r="K14" s="30">
        <v>244</v>
      </c>
      <c r="L14" s="33">
        <f>J14+K14</f>
        <v>405</v>
      </c>
      <c r="M14" s="30">
        <f>MAX(J14:K14)</f>
        <v>244</v>
      </c>
      <c r="O14" s="30" t="s">
        <v>104</v>
      </c>
      <c r="P14" s="30" t="s">
        <v>179</v>
      </c>
      <c r="Q14" s="31">
        <v>204</v>
      </c>
      <c r="R14" s="30">
        <v>214</v>
      </c>
      <c r="S14" s="30">
        <f>Q14+R14</f>
        <v>418</v>
      </c>
      <c r="T14" s="33">
        <f>MAX(Q14:R14)</f>
        <v>214</v>
      </c>
    </row>
    <row r="15" spans="1:20" x14ac:dyDescent="0.25">
      <c r="A15" s="11" t="s">
        <v>102</v>
      </c>
      <c r="B15" s="14" t="s">
        <v>179</v>
      </c>
      <c r="C15" s="12">
        <v>171</v>
      </c>
      <c r="D15" s="13">
        <v>173</v>
      </c>
      <c r="E15" s="11">
        <f t="shared" si="0"/>
        <v>344</v>
      </c>
      <c r="F15" s="14">
        <f t="shared" si="1"/>
        <v>173</v>
      </c>
      <c r="H15" s="30" t="s">
        <v>14</v>
      </c>
      <c r="I15" s="30" t="s">
        <v>4</v>
      </c>
      <c r="J15" s="31">
        <v>188</v>
      </c>
      <c r="K15" s="30">
        <v>213</v>
      </c>
      <c r="L15" s="33">
        <f>J15+K15</f>
        <v>401</v>
      </c>
      <c r="M15" s="30">
        <f>MAX(J15:K15)</f>
        <v>213</v>
      </c>
      <c r="O15" s="30" t="s">
        <v>14</v>
      </c>
      <c r="P15" s="30" t="s">
        <v>4</v>
      </c>
      <c r="Q15" s="31">
        <v>188</v>
      </c>
      <c r="R15" s="30">
        <v>213</v>
      </c>
      <c r="S15" s="30">
        <f>Q15+R15</f>
        <v>401</v>
      </c>
      <c r="T15" s="33">
        <f>MAX(Q15:R15)</f>
        <v>213</v>
      </c>
    </row>
    <row r="16" spans="1:20" ht="11.25" thickBot="1" x14ac:dyDescent="0.3">
      <c r="A16" s="15" t="s">
        <v>105</v>
      </c>
      <c r="B16" s="18" t="s">
        <v>179</v>
      </c>
      <c r="C16" s="16">
        <v>153</v>
      </c>
      <c r="D16" s="17">
        <v>204</v>
      </c>
      <c r="E16" s="15">
        <f t="shared" si="0"/>
        <v>357</v>
      </c>
      <c r="F16" s="18">
        <f t="shared" si="1"/>
        <v>204</v>
      </c>
      <c r="H16" s="30" t="s">
        <v>103</v>
      </c>
      <c r="I16" s="30" t="s">
        <v>179</v>
      </c>
      <c r="J16" s="31">
        <v>185</v>
      </c>
      <c r="K16" s="30">
        <v>211</v>
      </c>
      <c r="L16" s="33">
        <f>J16+K16</f>
        <v>396</v>
      </c>
      <c r="M16" s="30">
        <f>MAX(J16:K16)</f>
        <v>211</v>
      </c>
      <c r="O16" s="30" t="s">
        <v>135</v>
      </c>
      <c r="P16" s="30" t="s">
        <v>6</v>
      </c>
      <c r="Q16" s="31">
        <v>212</v>
      </c>
      <c r="R16" s="30">
        <v>202</v>
      </c>
      <c r="S16" s="30">
        <f>Q16+R16</f>
        <v>414</v>
      </c>
      <c r="T16" s="33">
        <f>MAX(Q16:R16)</f>
        <v>212</v>
      </c>
    </row>
    <row r="17" spans="1:20" x14ac:dyDescent="0.25">
      <c r="A17" s="7" t="s">
        <v>111</v>
      </c>
      <c r="B17" s="10" t="s">
        <v>10</v>
      </c>
      <c r="C17" s="8">
        <v>288</v>
      </c>
      <c r="D17" s="9">
        <v>164</v>
      </c>
      <c r="E17" s="7">
        <f t="shared" si="0"/>
        <v>452</v>
      </c>
      <c r="F17" s="10">
        <f t="shared" si="1"/>
        <v>288</v>
      </c>
      <c r="H17" s="30" t="s">
        <v>89</v>
      </c>
      <c r="I17" s="30" t="s">
        <v>11</v>
      </c>
      <c r="J17" s="31">
        <v>177</v>
      </c>
      <c r="K17" s="30">
        <v>216</v>
      </c>
      <c r="L17" s="33">
        <f>J17+K17</f>
        <v>393</v>
      </c>
      <c r="M17" s="30">
        <f>MAX(J17:K17)</f>
        <v>216</v>
      </c>
      <c r="O17" s="30" t="s">
        <v>103</v>
      </c>
      <c r="P17" s="30" t="s">
        <v>179</v>
      </c>
      <c r="Q17" s="31">
        <v>185</v>
      </c>
      <c r="R17" s="30">
        <v>211</v>
      </c>
      <c r="S17" s="30">
        <f>Q17+R17</f>
        <v>396</v>
      </c>
      <c r="T17" s="33">
        <f>MAX(Q17:R17)</f>
        <v>211</v>
      </c>
    </row>
    <row r="18" spans="1:20" x14ac:dyDescent="0.25">
      <c r="A18" s="11" t="s">
        <v>107</v>
      </c>
      <c r="B18" s="14" t="s">
        <v>10</v>
      </c>
      <c r="C18" s="12">
        <v>276</v>
      </c>
      <c r="D18" s="13">
        <v>192</v>
      </c>
      <c r="E18" s="11">
        <f t="shared" si="0"/>
        <v>468</v>
      </c>
      <c r="F18" s="14">
        <f t="shared" si="1"/>
        <v>276</v>
      </c>
      <c r="H18" s="30" t="s">
        <v>127</v>
      </c>
      <c r="I18" s="30" t="s">
        <v>8</v>
      </c>
      <c r="J18" s="31">
        <v>160</v>
      </c>
      <c r="K18" s="30">
        <v>230</v>
      </c>
      <c r="L18" s="33">
        <f>J18+K18</f>
        <v>390</v>
      </c>
      <c r="M18" s="30">
        <f>MAX(J18:K18)</f>
        <v>230</v>
      </c>
      <c r="O18" s="30" t="s">
        <v>61</v>
      </c>
      <c r="P18" s="30" t="s">
        <v>9</v>
      </c>
      <c r="Q18" s="31">
        <v>168</v>
      </c>
      <c r="R18" s="30">
        <v>211</v>
      </c>
      <c r="S18" s="30">
        <f>Q18+R18</f>
        <v>379</v>
      </c>
      <c r="T18" s="33">
        <f>MAX(Q18:R18)</f>
        <v>211</v>
      </c>
    </row>
    <row r="19" spans="1:20" x14ac:dyDescent="0.25">
      <c r="A19" s="11" t="s">
        <v>108</v>
      </c>
      <c r="B19" s="14" t="s">
        <v>10</v>
      </c>
      <c r="C19" s="12">
        <v>231</v>
      </c>
      <c r="D19" s="13">
        <v>193</v>
      </c>
      <c r="E19" s="11">
        <f t="shared" si="0"/>
        <v>424</v>
      </c>
      <c r="F19" s="14">
        <f t="shared" si="1"/>
        <v>231</v>
      </c>
      <c r="H19" s="30" t="s">
        <v>106</v>
      </c>
      <c r="I19" s="30" t="s">
        <v>179</v>
      </c>
      <c r="J19" s="31">
        <v>204</v>
      </c>
      <c r="K19" s="30">
        <v>176</v>
      </c>
      <c r="L19" s="33">
        <f>J19+K19</f>
        <v>380</v>
      </c>
      <c r="M19" s="30">
        <f>MAX(J19:K19)</f>
        <v>204</v>
      </c>
      <c r="O19" s="30" t="s">
        <v>78</v>
      </c>
      <c r="P19" s="30" t="s">
        <v>20</v>
      </c>
      <c r="Q19" s="31">
        <v>211</v>
      </c>
      <c r="R19" s="30">
        <v>163</v>
      </c>
      <c r="S19" s="30">
        <f>Q19+R19</f>
        <v>374</v>
      </c>
      <c r="T19" s="33">
        <f>MAX(Q19:R19)</f>
        <v>211</v>
      </c>
    </row>
    <row r="20" spans="1:20" x14ac:dyDescent="0.25">
      <c r="A20" s="11" t="s">
        <v>109</v>
      </c>
      <c r="B20" s="14" t="s">
        <v>10</v>
      </c>
      <c r="C20" s="12">
        <v>228</v>
      </c>
      <c r="D20" s="13">
        <v>204</v>
      </c>
      <c r="E20" s="11">
        <f t="shared" si="0"/>
        <v>432</v>
      </c>
      <c r="F20" s="14">
        <f t="shared" si="1"/>
        <v>228</v>
      </c>
      <c r="H20" s="30" t="s">
        <v>61</v>
      </c>
      <c r="I20" s="30" t="s">
        <v>9</v>
      </c>
      <c r="J20" s="31">
        <v>168</v>
      </c>
      <c r="K20" s="30">
        <v>211</v>
      </c>
      <c r="L20" s="33">
        <f>J20+K20</f>
        <v>379</v>
      </c>
      <c r="M20" s="30">
        <f>MAX(J20:K20)</f>
        <v>211</v>
      </c>
      <c r="O20" s="30" t="s">
        <v>137</v>
      </c>
      <c r="P20" s="30" t="s">
        <v>6</v>
      </c>
      <c r="Q20" s="31">
        <v>149</v>
      </c>
      <c r="R20" s="30">
        <v>211</v>
      </c>
      <c r="S20" s="30">
        <f>Q20+R20</f>
        <v>360</v>
      </c>
      <c r="T20" s="33">
        <f>MAX(Q20:R20)</f>
        <v>211</v>
      </c>
    </row>
    <row r="21" spans="1:20" ht="11.25" thickBot="1" x14ac:dyDescent="0.3">
      <c r="A21" s="19" t="s">
        <v>110</v>
      </c>
      <c r="B21" s="22" t="s">
        <v>10</v>
      </c>
      <c r="C21" s="20">
        <v>174</v>
      </c>
      <c r="D21" s="21">
        <v>177</v>
      </c>
      <c r="E21" s="19">
        <f t="shared" si="0"/>
        <v>351</v>
      </c>
      <c r="F21" s="22">
        <f t="shared" si="1"/>
        <v>177</v>
      </c>
      <c r="H21" s="30" t="s">
        <v>92</v>
      </c>
      <c r="I21" s="30" t="s">
        <v>11</v>
      </c>
      <c r="J21" s="31">
        <v>177</v>
      </c>
      <c r="K21" s="30">
        <v>200</v>
      </c>
      <c r="L21" s="33">
        <f>J21+K21</f>
        <v>377</v>
      </c>
      <c r="M21" s="30">
        <f>MAX(J21:K21)</f>
        <v>200</v>
      </c>
      <c r="O21" s="30" t="s">
        <v>49</v>
      </c>
      <c r="P21" s="30" t="s">
        <v>24</v>
      </c>
      <c r="Q21" s="31">
        <v>209</v>
      </c>
      <c r="R21" s="30">
        <v>199</v>
      </c>
      <c r="S21" s="30">
        <f>Q21+R21</f>
        <v>408</v>
      </c>
      <c r="T21" s="33">
        <f>MAX(Q21:R21)</f>
        <v>209</v>
      </c>
    </row>
    <row r="22" spans="1:20" x14ac:dyDescent="0.25">
      <c r="A22" s="23" t="s">
        <v>76</v>
      </c>
      <c r="B22" s="26" t="s">
        <v>20</v>
      </c>
      <c r="C22" s="24">
        <v>204</v>
      </c>
      <c r="D22" s="25">
        <v>258</v>
      </c>
      <c r="E22" s="23">
        <f t="shared" si="0"/>
        <v>462</v>
      </c>
      <c r="F22" s="26">
        <f t="shared" si="1"/>
        <v>258</v>
      </c>
      <c r="H22" s="30" t="s">
        <v>128</v>
      </c>
      <c r="I22" s="30" t="s">
        <v>8</v>
      </c>
      <c r="J22" s="31">
        <v>176</v>
      </c>
      <c r="K22" s="30">
        <v>199</v>
      </c>
      <c r="L22" s="33">
        <f>J22+K22</f>
        <v>375</v>
      </c>
      <c r="M22" s="30">
        <f>MAX(J22:K22)</f>
        <v>199</v>
      </c>
      <c r="O22" s="30" t="s">
        <v>62</v>
      </c>
      <c r="P22" s="30" t="s">
        <v>9</v>
      </c>
      <c r="Q22" s="31">
        <v>145</v>
      </c>
      <c r="R22" s="30">
        <v>209</v>
      </c>
      <c r="S22" s="30">
        <f>Q22+R22</f>
        <v>354</v>
      </c>
      <c r="T22" s="33">
        <f>MAX(Q22:R22)</f>
        <v>209</v>
      </c>
    </row>
    <row r="23" spans="1:20" x14ac:dyDescent="0.25">
      <c r="A23" s="11" t="s">
        <v>78</v>
      </c>
      <c r="B23" s="14" t="s">
        <v>20</v>
      </c>
      <c r="C23" s="12">
        <v>211</v>
      </c>
      <c r="D23" s="13">
        <v>163</v>
      </c>
      <c r="E23" s="11">
        <f t="shared" si="0"/>
        <v>374</v>
      </c>
      <c r="F23" s="14">
        <f t="shared" si="1"/>
        <v>211</v>
      </c>
      <c r="H23" s="30" t="s">
        <v>78</v>
      </c>
      <c r="I23" s="30" t="s">
        <v>20</v>
      </c>
      <c r="J23" s="31">
        <v>211</v>
      </c>
      <c r="K23" s="30">
        <v>163</v>
      </c>
      <c r="L23" s="33">
        <f>J23+K23</f>
        <v>374</v>
      </c>
      <c r="M23" s="30">
        <f>MAX(J23:K23)</f>
        <v>211</v>
      </c>
      <c r="O23" s="30" t="s">
        <v>106</v>
      </c>
      <c r="P23" s="30" t="s">
        <v>179</v>
      </c>
      <c r="Q23" s="31">
        <v>204</v>
      </c>
      <c r="R23" s="30">
        <v>176</v>
      </c>
      <c r="S23" s="30">
        <f>Q23+R23</f>
        <v>380</v>
      </c>
      <c r="T23" s="33">
        <f>MAX(Q23:R23)</f>
        <v>204</v>
      </c>
    </row>
    <row r="24" spans="1:20" x14ac:dyDescent="0.25">
      <c r="A24" s="11" t="s">
        <v>80</v>
      </c>
      <c r="B24" s="14" t="s">
        <v>20</v>
      </c>
      <c r="C24" s="12">
        <v>175</v>
      </c>
      <c r="D24" s="13">
        <v>192</v>
      </c>
      <c r="E24" s="11">
        <f t="shared" si="0"/>
        <v>367</v>
      </c>
      <c r="F24" s="14">
        <f t="shared" si="1"/>
        <v>192</v>
      </c>
      <c r="H24" s="30" t="s">
        <v>52</v>
      </c>
      <c r="I24" s="30" t="s">
        <v>24</v>
      </c>
      <c r="J24" s="31">
        <v>172</v>
      </c>
      <c r="K24" s="30">
        <v>197</v>
      </c>
      <c r="L24" s="33">
        <f>J24+K24</f>
        <v>369</v>
      </c>
      <c r="M24" s="30">
        <f>MAX(J24:K24)</f>
        <v>197</v>
      </c>
      <c r="O24" s="30" t="s">
        <v>105</v>
      </c>
      <c r="P24" s="30" t="s">
        <v>179</v>
      </c>
      <c r="Q24" s="31">
        <v>153</v>
      </c>
      <c r="R24" s="30">
        <v>204</v>
      </c>
      <c r="S24" s="30">
        <f>Q24+R24</f>
        <v>357</v>
      </c>
      <c r="T24" s="33">
        <f>MAX(Q24:R24)</f>
        <v>204</v>
      </c>
    </row>
    <row r="25" spans="1:20" x14ac:dyDescent="0.25">
      <c r="A25" s="11" t="s">
        <v>79</v>
      </c>
      <c r="B25" s="14" t="s">
        <v>20</v>
      </c>
      <c r="C25" s="12">
        <v>166</v>
      </c>
      <c r="D25" s="13">
        <v>139</v>
      </c>
      <c r="E25" s="11">
        <f t="shared" si="0"/>
        <v>305</v>
      </c>
      <c r="F25" s="14">
        <f t="shared" si="1"/>
        <v>166</v>
      </c>
      <c r="H25" s="30" t="s">
        <v>80</v>
      </c>
      <c r="I25" s="30" t="s">
        <v>20</v>
      </c>
      <c r="J25" s="31">
        <v>175</v>
      </c>
      <c r="K25" s="30">
        <v>192</v>
      </c>
      <c r="L25" s="33">
        <f>J25+K25</f>
        <v>367</v>
      </c>
      <c r="M25" s="30">
        <f>MAX(J25:K25)</f>
        <v>192</v>
      </c>
      <c r="O25" s="30" t="s">
        <v>92</v>
      </c>
      <c r="P25" s="30" t="s">
        <v>11</v>
      </c>
      <c r="Q25" s="31">
        <v>177</v>
      </c>
      <c r="R25" s="30">
        <v>200</v>
      </c>
      <c r="S25" s="30">
        <f>Q25+R25</f>
        <v>377</v>
      </c>
      <c r="T25" s="33">
        <f>MAX(Q25:R25)</f>
        <v>200</v>
      </c>
    </row>
    <row r="26" spans="1:20" ht="11.25" thickBot="1" x14ac:dyDescent="0.3">
      <c r="A26" s="11" t="s">
        <v>77</v>
      </c>
      <c r="B26" s="14" t="s">
        <v>20</v>
      </c>
      <c r="C26" s="12">
        <v>163</v>
      </c>
      <c r="D26" s="13">
        <v>150</v>
      </c>
      <c r="E26" s="15">
        <f t="shared" si="0"/>
        <v>313</v>
      </c>
      <c r="F26" s="18">
        <f t="shared" si="1"/>
        <v>163</v>
      </c>
      <c r="H26" s="30" t="s">
        <v>63</v>
      </c>
      <c r="I26" s="30" t="s">
        <v>9</v>
      </c>
      <c r="J26" s="31">
        <v>189</v>
      </c>
      <c r="K26" s="30">
        <v>177</v>
      </c>
      <c r="L26" s="33">
        <f>J26+K26</f>
        <v>366</v>
      </c>
      <c r="M26" s="30">
        <f>MAX(J26:K26)</f>
        <v>189</v>
      </c>
      <c r="O26" s="30" t="s">
        <v>128</v>
      </c>
      <c r="P26" s="30" t="s">
        <v>8</v>
      </c>
      <c r="Q26" s="31">
        <v>176</v>
      </c>
      <c r="R26" s="30">
        <v>199</v>
      </c>
      <c r="S26" s="30">
        <f>Q26+R26</f>
        <v>375</v>
      </c>
      <c r="T26" s="33">
        <f>MAX(Q26:R26)</f>
        <v>199</v>
      </c>
    </row>
    <row r="27" spans="1:20" x14ac:dyDescent="0.25">
      <c r="A27" s="7" t="s">
        <v>49</v>
      </c>
      <c r="B27" s="10" t="s">
        <v>24</v>
      </c>
      <c r="C27" s="8">
        <v>209</v>
      </c>
      <c r="D27" s="9">
        <v>199</v>
      </c>
      <c r="E27" s="7">
        <f t="shared" si="0"/>
        <v>408</v>
      </c>
      <c r="F27" s="10">
        <f t="shared" si="1"/>
        <v>209</v>
      </c>
      <c r="H27" s="30" t="s">
        <v>137</v>
      </c>
      <c r="I27" s="30" t="s">
        <v>6</v>
      </c>
      <c r="J27" s="31">
        <v>149</v>
      </c>
      <c r="K27" s="30">
        <v>211</v>
      </c>
      <c r="L27" s="33">
        <f>J27+K27</f>
        <v>360</v>
      </c>
      <c r="M27" s="30">
        <f>MAX(J27:K27)</f>
        <v>211</v>
      </c>
      <c r="O27" s="30" t="s">
        <v>52</v>
      </c>
      <c r="P27" s="30" t="s">
        <v>24</v>
      </c>
      <c r="Q27" s="31">
        <v>172</v>
      </c>
      <c r="R27" s="30">
        <v>197</v>
      </c>
      <c r="S27" s="30">
        <f>Q27+R27</f>
        <v>369</v>
      </c>
      <c r="T27" s="33">
        <f>MAX(Q27:R27)</f>
        <v>197</v>
      </c>
    </row>
    <row r="28" spans="1:20" x14ac:dyDescent="0.25">
      <c r="A28" s="11" t="s">
        <v>52</v>
      </c>
      <c r="B28" s="14" t="s">
        <v>24</v>
      </c>
      <c r="C28" s="12">
        <v>172</v>
      </c>
      <c r="D28" s="13">
        <v>197</v>
      </c>
      <c r="E28" s="11">
        <f t="shared" si="0"/>
        <v>369</v>
      </c>
      <c r="F28" s="14">
        <f t="shared" si="1"/>
        <v>197</v>
      </c>
      <c r="H28" s="30" t="s">
        <v>105</v>
      </c>
      <c r="I28" s="30" t="s">
        <v>179</v>
      </c>
      <c r="J28" s="31">
        <v>153</v>
      </c>
      <c r="K28" s="30">
        <v>204</v>
      </c>
      <c r="L28" s="33">
        <f>J28+K28</f>
        <v>357</v>
      </c>
      <c r="M28" s="30">
        <f>MAX(J28:K28)</f>
        <v>204</v>
      </c>
      <c r="O28" s="30" t="s">
        <v>80</v>
      </c>
      <c r="P28" s="30" t="s">
        <v>20</v>
      </c>
      <c r="Q28" s="31">
        <v>175</v>
      </c>
      <c r="R28" s="30">
        <v>192</v>
      </c>
      <c r="S28" s="30">
        <f>Q28+R28</f>
        <v>367</v>
      </c>
      <c r="T28" s="33">
        <f>MAX(Q28:R28)</f>
        <v>192</v>
      </c>
    </row>
    <row r="29" spans="1:20" x14ac:dyDescent="0.25">
      <c r="A29" s="11" t="s">
        <v>51</v>
      </c>
      <c r="B29" s="14" t="s">
        <v>24</v>
      </c>
      <c r="C29" s="12">
        <v>147</v>
      </c>
      <c r="D29" s="13">
        <v>138</v>
      </c>
      <c r="E29" s="11">
        <f t="shared" si="0"/>
        <v>285</v>
      </c>
      <c r="F29" s="14">
        <f t="shared" si="1"/>
        <v>147</v>
      </c>
      <c r="H29" s="30" t="s">
        <v>62</v>
      </c>
      <c r="I29" s="30" t="s">
        <v>9</v>
      </c>
      <c r="J29" s="31">
        <v>145</v>
      </c>
      <c r="K29" s="30">
        <v>209</v>
      </c>
      <c r="L29" s="33">
        <f>J29+K29</f>
        <v>354</v>
      </c>
      <c r="M29" s="30">
        <f>MAX(J29:K29)</f>
        <v>209</v>
      </c>
      <c r="O29" s="30" t="s">
        <v>84</v>
      </c>
      <c r="P29" s="30" t="s">
        <v>22</v>
      </c>
      <c r="Q29" s="31">
        <v>192</v>
      </c>
      <c r="R29" s="30">
        <v>142</v>
      </c>
      <c r="S29" s="30">
        <f>Q29+R29</f>
        <v>334</v>
      </c>
      <c r="T29" s="33">
        <f>MAX(Q29:R29)</f>
        <v>192</v>
      </c>
    </row>
    <row r="30" spans="1:20" x14ac:dyDescent="0.25">
      <c r="A30" s="11" t="s">
        <v>48</v>
      </c>
      <c r="B30" s="14" t="s">
        <v>24</v>
      </c>
      <c r="C30" s="12">
        <v>119</v>
      </c>
      <c r="D30" s="13">
        <v>115</v>
      </c>
      <c r="E30" s="11">
        <f t="shared" si="0"/>
        <v>234</v>
      </c>
      <c r="F30" s="14">
        <f t="shared" si="1"/>
        <v>119</v>
      </c>
      <c r="H30" s="30" t="s">
        <v>110</v>
      </c>
      <c r="I30" s="30" t="s">
        <v>10</v>
      </c>
      <c r="J30" s="31">
        <v>174</v>
      </c>
      <c r="K30" s="30">
        <v>177</v>
      </c>
      <c r="L30" s="33">
        <f>J30+K30</f>
        <v>351</v>
      </c>
      <c r="M30" s="30">
        <f>MAX(J30:K30)</f>
        <v>177</v>
      </c>
      <c r="O30" s="30" t="s">
        <v>63</v>
      </c>
      <c r="P30" s="30" t="s">
        <v>9</v>
      </c>
      <c r="Q30" s="31">
        <v>189</v>
      </c>
      <c r="R30" s="30">
        <v>177</v>
      </c>
      <c r="S30" s="30">
        <f>Q30+R30</f>
        <v>366</v>
      </c>
      <c r="T30" s="33">
        <f>MAX(Q30:R30)</f>
        <v>189</v>
      </c>
    </row>
    <row r="31" spans="1:20" x14ac:dyDescent="0.25">
      <c r="A31" s="11" t="s">
        <v>50</v>
      </c>
      <c r="B31" s="14" t="s">
        <v>24</v>
      </c>
      <c r="C31" s="12">
        <v>66</v>
      </c>
      <c r="D31" s="13"/>
      <c r="E31" s="11">
        <f t="shared" si="0"/>
        <v>66</v>
      </c>
      <c r="F31" s="14">
        <f t="shared" si="1"/>
        <v>66</v>
      </c>
      <c r="H31" s="30" t="s">
        <v>42</v>
      </c>
      <c r="I31" s="30" t="s">
        <v>21</v>
      </c>
      <c r="J31" s="31">
        <v>183</v>
      </c>
      <c r="K31" s="30">
        <v>168</v>
      </c>
      <c r="L31" s="33">
        <f>J31+K31</f>
        <v>351</v>
      </c>
      <c r="M31" s="30">
        <f>MAX(J31:K31)</f>
        <v>183</v>
      </c>
      <c r="O31" s="30" t="s">
        <v>85</v>
      </c>
      <c r="P31" s="30" t="s">
        <v>22</v>
      </c>
      <c r="Q31" s="31">
        <v>143</v>
      </c>
      <c r="R31" s="30">
        <v>185</v>
      </c>
      <c r="S31" s="30">
        <f>Q31+R31</f>
        <v>328</v>
      </c>
      <c r="T31" s="33">
        <f>MAX(Q31:R31)</f>
        <v>185</v>
      </c>
    </row>
    <row r="32" spans="1:20" ht="11.25" thickBot="1" x14ac:dyDescent="0.3">
      <c r="A32" s="19" t="s">
        <v>143</v>
      </c>
      <c r="B32" s="22" t="s">
        <v>24</v>
      </c>
      <c r="C32" s="20"/>
      <c r="D32" s="21">
        <v>123</v>
      </c>
      <c r="E32" s="19">
        <f t="shared" si="0"/>
        <v>123</v>
      </c>
      <c r="F32" s="22">
        <f t="shared" si="1"/>
        <v>123</v>
      </c>
      <c r="H32" s="30" t="s">
        <v>32</v>
      </c>
      <c r="I32" s="30" t="s">
        <v>4</v>
      </c>
      <c r="J32" s="31">
        <v>180</v>
      </c>
      <c r="K32" s="30">
        <v>167</v>
      </c>
      <c r="L32" s="33">
        <f>J32+K32</f>
        <v>347</v>
      </c>
      <c r="M32" s="30">
        <f>MAX(J32:K32)</f>
        <v>180</v>
      </c>
      <c r="O32" s="30" t="s">
        <v>42</v>
      </c>
      <c r="P32" s="30" t="s">
        <v>21</v>
      </c>
      <c r="Q32" s="31">
        <v>183</v>
      </c>
      <c r="R32" s="30">
        <v>168</v>
      </c>
      <c r="S32" s="30">
        <f>Q32+R32</f>
        <v>351</v>
      </c>
      <c r="T32" s="33">
        <f>MAX(Q32:R32)</f>
        <v>183</v>
      </c>
    </row>
    <row r="33" spans="1:20" x14ac:dyDescent="0.25">
      <c r="A33" s="23" t="s">
        <v>42</v>
      </c>
      <c r="B33" s="26" t="s">
        <v>21</v>
      </c>
      <c r="C33" s="24">
        <v>183</v>
      </c>
      <c r="D33" s="25">
        <v>168</v>
      </c>
      <c r="E33" s="23">
        <f t="shared" si="0"/>
        <v>351</v>
      </c>
      <c r="F33" s="26">
        <f t="shared" si="1"/>
        <v>183</v>
      </c>
      <c r="H33" s="30" t="s">
        <v>102</v>
      </c>
      <c r="I33" s="30" t="s">
        <v>179</v>
      </c>
      <c r="J33" s="31">
        <v>171</v>
      </c>
      <c r="K33" s="30">
        <v>173</v>
      </c>
      <c r="L33" s="33">
        <f>J33+K33</f>
        <v>344</v>
      </c>
      <c r="M33" s="30">
        <f>MAX(J33:K33)</f>
        <v>173</v>
      </c>
      <c r="O33" s="30" t="s">
        <v>32</v>
      </c>
      <c r="P33" s="30" t="s">
        <v>4</v>
      </c>
      <c r="Q33" s="31">
        <v>180</v>
      </c>
      <c r="R33" s="30">
        <v>167</v>
      </c>
      <c r="S33" s="30">
        <f>Q33+R33</f>
        <v>347</v>
      </c>
      <c r="T33" s="33">
        <f>MAX(Q33:R33)</f>
        <v>180</v>
      </c>
    </row>
    <row r="34" spans="1:20" x14ac:dyDescent="0.25">
      <c r="A34" s="11" t="s">
        <v>46</v>
      </c>
      <c r="B34" s="14" t="s">
        <v>21</v>
      </c>
      <c r="C34" s="12">
        <v>149</v>
      </c>
      <c r="D34" s="13">
        <v>133</v>
      </c>
      <c r="E34" s="11">
        <f t="shared" si="0"/>
        <v>282</v>
      </c>
      <c r="F34" s="14">
        <f t="shared" si="1"/>
        <v>149</v>
      </c>
      <c r="H34" s="30" t="s">
        <v>25</v>
      </c>
      <c r="I34" s="30" t="s">
        <v>180</v>
      </c>
      <c r="J34" s="31">
        <v>157</v>
      </c>
      <c r="K34" s="30">
        <v>180</v>
      </c>
      <c r="L34" s="33">
        <f>J34+K34</f>
        <v>337</v>
      </c>
      <c r="M34" s="30">
        <f>MAX(J34:K34)</f>
        <v>180</v>
      </c>
      <c r="O34" s="30" t="s">
        <v>25</v>
      </c>
      <c r="P34" s="30" t="s">
        <v>180</v>
      </c>
      <c r="Q34" s="31">
        <v>157</v>
      </c>
      <c r="R34" s="30">
        <v>180</v>
      </c>
      <c r="S34" s="30">
        <f>Q34+R34</f>
        <v>337</v>
      </c>
      <c r="T34" s="33">
        <f>MAX(Q34:R34)</f>
        <v>180</v>
      </c>
    </row>
    <row r="35" spans="1:20" x14ac:dyDescent="0.25">
      <c r="A35" s="11" t="s">
        <v>44</v>
      </c>
      <c r="B35" s="14" t="s">
        <v>21</v>
      </c>
      <c r="C35" s="12">
        <v>144</v>
      </c>
      <c r="D35" s="13"/>
      <c r="E35" s="11">
        <f t="shared" si="0"/>
        <v>144</v>
      </c>
      <c r="F35" s="14">
        <f t="shared" si="1"/>
        <v>144</v>
      </c>
      <c r="H35" s="30" t="s">
        <v>72</v>
      </c>
      <c r="I35" s="30" t="s">
        <v>75</v>
      </c>
      <c r="J35" s="31">
        <v>164</v>
      </c>
      <c r="K35" s="30">
        <v>171</v>
      </c>
      <c r="L35" s="33">
        <f>J35+K35</f>
        <v>335</v>
      </c>
      <c r="M35" s="30">
        <f>MAX(J35:K35)</f>
        <v>171</v>
      </c>
      <c r="O35" s="30" t="s">
        <v>59</v>
      </c>
      <c r="P35" s="30" t="s">
        <v>9</v>
      </c>
      <c r="Q35" s="31">
        <v>179</v>
      </c>
      <c r="R35" s="30"/>
      <c r="S35" s="30">
        <f>Q35+R35</f>
        <v>179</v>
      </c>
      <c r="T35" s="33">
        <f>MAX(Q35:R35)</f>
        <v>179</v>
      </c>
    </row>
    <row r="36" spans="1:20" x14ac:dyDescent="0.25">
      <c r="A36" s="11" t="s">
        <v>43</v>
      </c>
      <c r="B36" s="14" t="s">
        <v>21</v>
      </c>
      <c r="C36" s="12">
        <v>130</v>
      </c>
      <c r="D36" s="13">
        <v>156</v>
      </c>
      <c r="E36" s="11">
        <f t="shared" si="0"/>
        <v>286</v>
      </c>
      <c r="F36" s="14">
        <f t="shared" si="1"/>
        <v>156</v>
      </c>
      <c r="H36" s="30" t="s">
        <v>84</v>
      </c>
      <c r="I36" s="30" t="s">
        <v>22</v>
      </c>
      <c r="J36" s="31">
        <v>192</v>
      </c>
      <c r="K36" s="30">
        <v>142</v>
      </c>
      <c r="L36" s="33">
        <f>J36+K36</f>
        <v>334</v>
      </c>
      <c r="M36" s="30">
        <f>MAX(J36:K36)</f>
        <v>192</v>
      </c>
      <c r="O36" s="30" t="s">
        <v>70</v>
      </c>
      <c r="P36" s="30" t="s">
        <v>75</v>
      </c>
      <c r="Q36" s="31">
        <v>138</v>
      </c>
      <c r="R36" s="30">
        <v>178</v>
      </c>
      <c r="S36" s="30">
        <f>Q36+R36</f>
        <v>316</v>
      </c>
      <c r="T36" s="33">
        <f>MAX(Q36:R36)</f>
        <v>178</v>
      </c>
    </row>
    <row r="37" spans="1:20" x14ac:dyDescent="0.25">
      <c r="A37" s="11" t="s">
        <v>45</v>
      </c>
      <c r="B37" s="14" t="s">
        <v>21</v>
      </c>
      <c r="C37" s="12">
        <v>129</v>
      </c>
      <c r="D37" s="13">
        <v>144</v>
      </c>
      <c r="E37" s="11">
        <f t="shared" si="0"/>
        <v>273</v>
      </c>
      <c r="F37" s="14">
        <f t="shared" si="1"/>
        <v>144</v>
      </c>
      <c r="H37" s="30" t="s">
        <v>85</v>
      </c>
      <c r="I37" s="30" t="s">
        <v>22</v>
      </c>
      <c r="J37" s="31">
        <v>143</v>
      </c>
      <c r="K37" s="30">
        <v>185</v>
      </c>
      <c r="L37" s="33">
        <f>J37+K37</f>
        <v>328</v>
      </c>
      <c r="M37" s="30">
        <f>MAX(J37:K37)</f>
        <v>185</v>
      </c>
      <c r="O37" s="30" t="s">
        <v>71</v>
      </c>
      <c r="P37" s="30" t="s">
        <v>75</v>
      </c>
      <c r="Q37" s="31">
        <v>138</v>
      </c>
      <c r="R37" s="30">
        <v>178</v>
      </c>
      <c r="S37" s="30">
        <f>Q37+R37</f>
        <v>316</v>
      </c>
      <c r="T37" s="33">
        <f>MAX(Q37:R37)</f>
        <v>178</v>
      </c>
    </row>
    <row r="38" spans="1:20" ht="11.25" thickBot="1" x14ac:dyDescent="0.3">
      <c r="A38" s="15" t="s">
        <v>47</v>
      </c>
      <c r="B38" s="18" t="s">
        <v>21</v>
      </c>
      <c r="C38" s="16"/>
      <c r="D38" s="17">
        <v>98</v>
      </c>
      <c r="E38" s="15">
        <f t="shared" si="0"/>
        <v>98</v>
      </c>
      <c r="F38" s="18">
        <f t="shared" si="1"/>
        <v>98</v>
      </c>
      <c r="H38" s="30" t="s">
        <v>145</v>
      </c>
      <c r="I38" s="30" t="s">
        <v>4</v>
      </c>
      <c r="J38" s="31">
        <v>175</v>
      </c>
      <c r="K38" s="30">
        <v>151</v>
      </c>
      <c r="L38" s="33">
        <f>J38+K38</f>
        <v>326</v>
      </c>
      <c r="M38" s="30">
        <f>MAX(J38:K38)</f>
        <v>175</v>
      </c>
      <c r="O38" s="30" t="s">
        <v>110</v>
      </c>
      <c r="P38" s="30" t="s">
        <v>10</v>
      </c>
      <c r="Q38" s="31">
        <v>174</v>
      </c>
      <c r="R38" s="30">
        <v>177</v>
      </c>
      <c r="S38" s="30">
        <f>Q38+R38</f>
        <v>351</v>
      </c>
      <c r="T38" s="33">
        <f>MAX(Q38:R38)</f>
        <v>177</v>
      </c>
    </row>
    <row r="39" spans="1:20" x14ac:dyDescent="0.25">
      <c r="A39" s="7" t="s">
        <v>144</v>
      </c>
      <c r="B39" s="10" t="s">
        <v>6</v>
      </c>
      <c r="C39" s="8"/>
      <c r="D39" s="9">
        <v>162</v>
      </c>
      <c r="E39" s="7">
        <f t="shared" si="0"/>
        <v>162</v>
      </c>
      <c r="F39" s="10">
        <f t="shared" si="1"/>
        <v>162</v>
      </c>
      <c r="H39" s="30" t="s">
        <v>70</v>
      </c>
      <c r="I39" s="30" t="s">
        <v>75</v>
      </c>
      <c r="J39" s="31">
        <v>138</v>
      </c>
      <c r="K39" s="30">
        <v>178</v>
      </c>
      <c r="L39" s="33">
        <f>J39+K39</f>
        <v>316</v>
      </c>
      <c r="M39" s="30">
        <f>MAX(J39:K39)</f>
        <v>178</v>
      </c>
      <c r="O39" s="30" t="s">
        <v>145</v>
      </c>
      <c r="P39" s="30" t="s">
        <v>4</v>
      </c>
      <c r="Q39" s="31">
        <v>175</v>
      </c>
      <c r="R39" s="30">
        <v>151</v>
      </c>
      <c r="S39" s="30">
        <f>Q39+R39</f>
        <v>326</v>
      </c>
      <c r="T39" s="33">
        <f>MAX(Q39:R39)</f>
        <v>175</v>
      </c>
    </row>
    <row r="40" spans="1:20" x14ac:dyDescent="0.25">
      <c r="A40" s="11" t="s">
        <v>139</v>
      </c>
      <c r="B40" s="14" t="s">
        <v>6</v>
      </c>
      <c r="C40" s="12">
        <v>238</v>
      </c>
      <c r="D40" s="13">
        <v>194</v>
      </c>
      <c r="E40" s="11">
        <f t="shared" si="0"/>
        <v>432</v>
      </c>
      <c r="F40" s="14">
        <f t="shared" si="1"/>
        <v>238</v>
      </c>
      <c r="H40" s="30" t="s">
        <v>71</v>
      </c>
      <c r="I40" s="30" t="s">
        <v>75</v>
      </c>
      <c r="J40" s="31">
        <v>138</v>
      </c>
      <c r="K40" s="30">
        <v>178</v>
      </c>
      <c r="L40" s="33">
        <f>J40+K40</f>
        <v>316</v>
      </c>
      <c r="M40" s="30">
        <f>MAX(J40:K40)</f>
        <v>178</v>
      </c>
      <c r="O40" s="30" t="s">
        <v>126</v>
      </c>
      <c r="P40" s="30" t="s">
        <v>8</v>
      </c>
      <c r="Q40" s="31">
        <v>142</v>
      </c>
      <c r="R40" s="30">
        <v>174</v>
      </c>
      <c r="S40" s="30">
        <f>Q40+R40</f>
        <v>316</v>
      </c>
      <c r="T40" s="33">
        <f>MAX(Q40:R40)</f>
        <v>174</v>
      </c>
    </row>
    <row r="41" spans="1:20" x14ac:dyDescent="0.25">
      <c r="A41" s="11" t="s">
        <v>135</v>
      </c>
      <c r="B41" s="14" t="s">
        <v>6</v>
      </c>
      <c r="C41" s="12">
        <v>212</v>
      </c>
      <c r="D41" s="13">
        <v>202</v>
      </c>
      <c r="E41" s="11">
        <f t="shared" si="0"/>
        <v>414</v>
      </c>
      <c r="F41" s="14">
        <f t="shared" si="1"/>
        <v>212</v>
      </c>
      <c r="H41" s="30" t="s">
        <v>126</v>
      </c>
      <c r="I41" s="30" t="s">
        <v>8</v>
      </c>
      <c r="J41" s="31">
        <v>142</v>
      </c>
      <c r="K41" s="30">
        <v>174</v>
      </c>
      <c r="L41" s="33">
        <f>J41+K41</f>
        <v>316</v>
      </c>
      <c r="M41" s="30">
        <f>MAX(J41:K41)</f>
        <v>174</v>
      </c>
      <c r="O41" s="30" t="s">
        <v>102</v>
      </c>
      <c r="P41" s="30" t="s">
        <v>179</v>
      </c>
      <c r="Q41" s="31">
        <v>171</v>
      </c>
      <c r="R41" s="30">
        <v>173</v>
      </c>
      <c r="S41" s="30">
        <f>Q41+R41</f>
        <v>344</v>
      </c>
      <c r="T41" s="33">
        <f>MAX(Q41:R41)</f>
        <v>173</v>
      </c>
    </row>
    <row r="42" spans="1:20" x14ac:dyDescent="0.25">
      <c r="A42" s="11" t="s">
        <v>138</v>
      </c>
      <c r="B42" s="14" t="s">
        <v>6</v>
      </c>
      <c r="C42" s="12">
        <v>161</v>
      </c>
      <c r="D42" s="13">
        <v>137</v>
      </c>
      <c r="E42" s="11">
        <f t="shared" si="0"/>
        <v>298</v>
      </c>
      <c r="F42" s="14">
        <f t="shared" si="1"/>
        <v>161</v>
      </c>
      <c r="H42" s="30" t="s">
        <v>77</v>
      </c>
      <c r="I42" s="30" t="s">
        <v>20</v>
      </c>
      <c r="J42" s="31">
        <v>163</v>
      </c>
      <c r="K42" s="30">
        <v>150</v>
      </c>
      <c r="L42" s="33">
        <f>J42+K42</f>
        <v>313</v>
      </c>
      <c r="M42" s="30">
        <f>MAX(J42:K42)</f>
        <v>163</v>
      </c>
      <c r="O42" s="30" t="s">
        <v>87</v>
      </c>
      <c r="P42" s="30" t="s">
        <v>22</v>
      </c>
      <c r="Q42" s="31">
        <v>120</v>
      </c>
      <c r="R42" s="30">
        <v>172</v>
      </c>
      <c r="S42" s="30">
        <f>Q42+R42</f>
        <v>292</v>
      </c>
      <c r="T42" s="33">
        <f>MAX(Q42:R42)</f>
        <v>172</v>
      </c>
    </row>
    <row r="43" spans="1:20" x14ac:dyDescent="0.25">
      <c r="A43" s="11" t="s">
        <v>137</v>
      </c>
      <c r="B43" s="14" t="s">
        <v>6</v>
      </c>
      <c r="C43" s="12">
        <v>149</v>
      </c>
      <c r="D43" s="13">
        <v>211</v>
      </c>
      <c r="E43" s="11">
        <f t="shared" si="0"/>
        <v>360</v>
      </c>
      <c r="F43" s="14">
        <f t="shared" si="1"/>
        <v>211</v>
      </c>
      <c r="H43" s="30" t="s">
        <v>28</v>
      </c>
      <c r="I43" s="30" t="s">
        <v>180</v>
      </c>
      <c r="J43" s="31">
        <v>140</v>
      </c>
      <c r="K43" s="30">
        <v>169</v>
      </c>
      <c r="L43" s="33">
        <f>J43+K43</f>
        <v>309</v>
      </c>
      <c r="M43" s="30">
        <f>MAX(J43:K43)</f>
        <v>169</v>
      </c>
      <c r="O43" s="30" t="s">
        <v>72</v>
      </c>
      <c r="P43" s="30" t="s">
        <v>75</v>
      </c>
      <c r="Q43" s="31">
        <v>164</v>
      </c>
      <c r="R43" s="30">
        <v>171</v>
      </c>
      <c r="S43" s="30">
        <f>Q43+R43</f>
        <v>335</v>
      </c>
      <c r="T43" s="33">
        <f>MAX(Q43:R43)</f>
        <v>171</v>
      </c>
    </row>
    <row r="44" spans="1:20" ht="11.25" thickBot="1" x14ac:dyDescent="0.3">
      <c r="A44" s="19" t="s">
        <v>136</v>
      </c>
      <c r="B44" s="22" t="s">
        <v>6</v>
      </c>
      <c r="C44" s="27">
        <v>142</v>
      </c>
      <c r="D44" s="21"/>
      <c r="E44" s="19">
        <f t="shared" si="0"/>
        <v>142</v>
      </c>
      <c r="F44" s="22">
        <f t="shared" si="1"/>
        <v>142</v>
      </c>
      <c r="H44" s="30" t="s">
        <v>133</v>
      </c>
      <c r="I44" s="30" t="s">
        <v>7</v>
      </c>
      <c r="J44" s="31">
        <v>138</v>
      </c>
      <c r="K44" s="30">
        <v>170</v>
      </c>
      <c r="L44" s="33">
        <f>J44+K44</f>
        <v>308</v>
      </c>
      <c r="M44" s="30">
        <f>MAX(J44:K44)</f>
        <v>170</v>
      </c>
      <c r="O44" s="30" t="s">
        <v>133</v>
      </c>
      <c r="P44" s="30" t="s">
        <v>7</v>
      </c>
      <c r="Q44" s="31">
        <v>138</v>
      </c>
      <c r="R44" s="30">
        <v>170</v>
      </c>
      <c r="S44" s="30">
        <f>Q44+R44</f>
        <v>308</v>
      </c>
      <c r="T44" s="33">
        <f>MAX(Q44:R44)</f>
        <v>170</v>
      </c>
    </row>
    <row r="45" spans="1:20" x14ac:dyDescent="0.25">
      <c r="A45" s="23" t="s">
        <v>129</v>
      </c>
      <c r="B45" s="26" t="s">
        <v>8</v>
      </c>
      <c r="C45" s="24">
        <v>236</v>
      </c>
      <c r="D45" s="25">
        <v>211</v>
      </c>
      <c r="E45" s="23">
        <f t="shared" si="0"/>
        <v>447</v>
      </c>
      <c r="F45" s="26">
        <f t="shared" si="1"/>
        <v>236</v>
      </c>
      <c r="H45" s="30" t="s">
        <v>79</v>
      </c>
      <c r="I45" s="30" t="s">
        <v>20</v>
      </c>
      <c r="J45" s="31">
        <v>166</v>
      </c>
      <c r="K45" s="30">
        <v>139</v>
      </c>
      <c r="L45" s="33">
        <f>J45+K45</f>
        <v>305</v>
      </c>
      <c r="M45" s="30">
        <f>MAX(J45:K45)</f>
        <v>166</v>
      </c>
      <c r="O45" s="30" t="s">
        <v>28</v>
      </c>
      <c r="P45" s="30" t="s">
        <v>180</v>
      </c>
      <c r="Q45" s="31">
        <v>140</v>
      </c>
      <c r="R45" s="30">
        <v>169</v>
      </c>
      <c r="S45" s="30">
        <f>Q45+R45</f>
        <v>309</v>
      </c>
      <c r="T45" s="33">
        <f>MAX(Q45:R45)</f>
        <v>169</v>
      </c>
    </row>
    <row r="46" spans="1:20" x14ac:dyDescent="0.25">
      <c r="A46" s="11" t="s">
        <v>127</v>
      </c>
      <c r="B46" s="14" t="s">
        <v>8</v>
      </c>
      <c r="C46" s="12">
        <v>160</v>
      </c>
      <c r="D46" s="13">
        <v>230</v>
      </c>
      <c r="E46" s="11">
        <f t="shared" si="0"/>
        <v>390</v>
      </c>
      <c r="F46" s="14">
        <f t="shared" si="1"/>
        <v>230</v>
      </c>
      <c r="H46" s="30" t="s">
        <v>93</v>
      </c>
      <c r="I46" s="30" t="s">
        <v>23</v>
      </c>
      <c r="J46" s="31">
        <v>148</v>
      </c>
      <c r="K46" s="30">
        <v>156</v>
      </c>
      <c r="L46" s="33">
        <f>J46+K46</f>
        <v>304</v>
      </c>
      <c r="M46" s="30">
        <f>MAX(J46:K46)</f>
        <v>156</v>
      </c>
      <c r="O46" s="30" t="s">
        <v>79</v>
      </c>
      <c r="P46" s="30" t="s">
        <v>20</v>
      </c>
      <c r="Q46" s="31">
        <v>166</v>
      </c>
      <c r="R46" s="30">
        <v>139</v>
      </c>
      <c r="S46" s="30">
        <f>Q46+R46</f>
        <v>305</v>
      </c>
      <c r="T46" s="33">
        <f>MAX(Q46:R46)</f>
        <v>166</v>
      </c>
    </row>
    <row r="47" spans="1:20" x14ac:dyDescent="0.25">
      <c r="A47" s="11" t="s">
        <v>128</v>
      </c>
      <c r="B47" s="14" t="s">
        <v>8</v>
      </c>
      <c r="C47" s="12">
        <v>176</v>
      </c>
      <c r="D47" s="13">
        <v>199</v>
      </c>
      <c r="E47" s="11">
        <f t="shared" si="0"/>
        <v>375</v>
      </c>
      <c r="F47" s="14">
        <f t="shared" si="1"/>
        <v>199</v>
      </c>
      <c r="H47" s="30" t="s">
        <v>91</v>
      </c>
      <c r="I47" s="30" t="s">
        <v>11</v>
      </c>
      <c r="J47" s="31">
        <v>145</v>
      </c>
      <c r="K47" s="30">
        <v>159</v>
      </c>
      <c r="L47" s="33">
        <f>J47+K47</f>
        <v>304</v>
      </c>
      <c r="M47" s="30">
        <f>MAX(J47:K47)</f>
        <v>159</v>
      </c>
      <c r="O47" s="30" t="s">
        <v>90</v>
      </c>
      <c r="P47" s="30" t="s">
        <v>11</v>
      </c>
      <c r="Q47" s="31">
        <v>125</v>
      </c>
      <c r="R47" s="30">
        <v>165</v>
      </c>
      <c r="S47" s="30">
        <f>Q47+R47</f>
        <v>290</v>
      </c>
      <c r="T47" s="33">
        <f>MAX(Q47:R47)</f>
        <v>165</v>
      </c>
    </row>
    <row r="48" spans="1:20" x14ac:dyDescent="0.25">
      <c r="A48" s="11" t="s">
        <v>126</v>
      </c>
      <c r="B48" s="14" t="s">
        <v>8</v>
      </c>
      <c r="C48" s="12">
        <v>142</v>
      </c>
      <c r="D48" s="13">
        <v>174</v>
      </c>
      <c r="E48" s="11">
        <f t="shared" si="0"/>
        <v>316</v>
      </c>
      <c r="F48" s="14">
        <f t="shared" si="1"/>
        <v>174</v>
      </c>
      <c r="H48" s="30" t="s">
        <v>138</v>
      </c>
      <c r="I48" s="30" t="s">
        <v>6</v>
      </c>
      <c r="J48" s="31">
        <v>161</v>
      </c>
      <c r="K48" s="30">
        <v>137</v>
      </c>
      <c r="L48" s="33">
        <f>J48+K48</f>
        <v>298</v>
      </c>
      <c r="M48" s="30">
        <f>MAX(J48:K48)</f>
        <v>161</v>
      </c>
      <c r="O48" s="30" t="s">
        <v>74</v>
      </c>
      <c r="P48" s="30" t="s">
        <v>75</v>
      </c>
      <c r="Q48" s="31">
        <v>125</v>
      </c>
      <c r="R48" s="30">
        <v>164</v>
      </c>
      <c r="S48" s="30">
        <f>Q48+R48</f>
        <v>289</v>
      </c>
      <c r="T48" s="33">
        <f>MAX(Q48:R48)</f>
        <v>164</v>
      </c>
    </row>
    <row r="49" spans="1:20" ht="11.25" thickBot="1" x14ac:dyDescent="0.3">
      <c r="A49" s="15" t="s">
        <v>125</v>
      </c>
      <c r="B49" s="18" t="s">
        <v>8</v>
      </c>
      <c r="C49" s="16">
        <v>100</v>
      </c>
      <c r="D49" s="17">
        <v>152</v>
      </c>
      <c r="E49" s="15">
        <f t="shared" si="0"/>
        <v>252</v>
      </c>
      <c r="F49" s="18">
        <f t="shared" si="1"/>
        <v>152</v>
      </c>
      <c r="H49" s="30" t="s">
        <v>73</v>
      </c>
      <c r="I49" s="30" t="s">
        <v>75</v>
      </c>
      <c r="J49" s="31">
        <v>157</v>
      </c>
      <c r="K49" s="30">
        <v>140</v>
      </c>
      <c r="L49" s="33">
        <f>J49+K49</f>
        <v>297</v>
      </c>
      <c r="M49" s="30">
        <f>MAX(J49:K49)</f>
        <v>157</v>
      </c>
      <c r="O49" s="30" t="s">
        <v>77</v>
      </c>
      <c r="P49" s="30" t="s">
        <v>20</v>
      </c>
      <c r="Q49" s="31">
        <v>163</v>
      </c>
      <c r="R49" s="30">
        <v>150</v>
      </c>
      <c r="S49" s="30">
        <f>Q49+R49</f>
        <v>313</v>
      </c>
      <c r="T49" s="33">
        <f>MAX(Q49:R49)</f>
        <v>163</v>
      </c>
    </row>
    <row r="50" spans="1:20" x14ac:dyDescent="0.25">
      <c r="A50" s="7" t="s">
        <v>86</v>
      </c>
      <c r="B50" s="10" t="s">
        <v>22</v>
      </c>
      <c r="C50" s="8">
        <v>161</v>
      </c>
      <c r="D50" s="9">
        <v>244</v>
      </c>
      <c r="E50" s="7">
        <f t="shared" si="0"/>
        <v>405</v>
      </c>
      <c r="F50" s="10">
        <f t="shared" si="1"/>
        <v>244</v>
      </c>
      <c r="H50" s="30" t="s">
        <v>87</v>
      </c>
      <c r="I50" s="30" t="s">
        <v>22</v>
      </c>
      <c r="J50" s="31">
        <v>120</v>
      </c>
      <c r="K50" s="30">
        <v>172</v>
      </c>
      <c r="L50" s="33">
        <f>J50+K50</f>
        <v>292</v>
      </c>
      <c r="M50" s="30">
        <f>MAX(J50:K50)</f>
        <v>172</v>
      </c>
      <c r="O50" s="30" t="s">
        <v>144</v>
      </c>
      <c r="P50" s="30" t="s">
        <v>6</v>
      </c>
      <c r="Q50" s="31"/>
      <c r="R50" s="30">
        <v>162</v>
      </c>
      <c r="S50" s="30">
        <f>Q50+R50</f>
        <v>162</v>
      </c>
      <c r="T50" s="33">
        <f>MAX(Q50:R50)</f>
        <v>162</v>
      </c>
    </row>
    <row r="51" spans="1:20" x14ac:dyDescent="0.25">
      <c r="A51" s="11" t="s">
        <v>84</v>
      </c>
      <c r="B51" s="14" t="s">
        <v>22</v>
      </c>
      <c r="C51" s="12">
        <v>192</v>
      </c>
      <c r="D51" s="13">
        <v>142</v>
      </c>
      <c r="E51" s="11">
        <f t="shared" si="0"/>
        <v>334</v>
      </c>
      <c r="F51" s="14">
        <f t="shared" si="1"/>
        <v>192</v>
      </c>
      <c r="H51" s="30" t="s">
        <v>90</v>
      </c>
      <c r="I51" s="30" t="s">
        <v>11</v>
      </c>
      <c r="J51" s="31">
        <v>125</v>
      </c>
      <c r="K51" s="30">
        <v>165</v>
      </c>
      <c r="L51" s="33">
        <f>J51+K51</f>
        <v>290</v>
      </c>
      <c r="M51" s="30">
        <f>MAX(J51:K51)</f>
        <v>165</v>
      </c>
      <c r="O51" s="30" t="s">
        <v>138</v>
      </c>
      <c r="P51" s="30" t="s">
        <v>6</v>
      </c>
      <c r="Q51" s="31">
        <v>161</v>
      </c>
      <c r="R51" s="30">
        <v>137</v>
      </c>
      <c r="S51" s="30">
        <f>Q51+R51</f>
        <v>298</v>
      </c>
      <c r="T51" s="33">
        <f>MAX(Q51:R51)</f>
        <v>161</v>
      </c>
    </row>
    <row r="52" spans="1:20" x14ac:dyDescent="0.25">
      <c r="A52" s="11" t="s">
        <v>85</v>
      </c>
      <c r="B52" s="14" t="s">
        <v>22</v>
      </c>
      <c r="C52" s="12">
        <v>143</v>
      </c>
      <c r="D52" s="13">
        <v>185</v>
      </c>
      <c r="E52" s="11">
        <f t="shared" si="0"/>
        <v>328</v>
      </c>
      <c r="F52" s="14">
        <f t="shared" si="1"/>
        <v>185</v>
      </c>
      <c r="H52" s="30" t="s">
        <v>74</v>
      </c>
      <c r="I52" s="30" t="s">
        <v>75</v>
      </c>
      <c r="J52" s="31">
        <v>125</v>
      </c>
      <c r="K52" s="30">
        <v>164</v>
      </c>
      <c r="L52" s="33">
        <f>J52+K52</f>
        <v>289</v>
      </c>
      <c r="M52" s="30">
        <f>MAX(J52:K52)</f>
        <v>164</v>
      </c>
      <c r="O52" s="30" t="s">
        <v>91</v>
      </c>
      <c r="P52" s="30" t="s">
        <v>11</v>
      </c>
      <c r="Q52" s="31">
        <v>145</v>
      </c>
      <c r="R52" s="30">
        <v>159</v>
      </c>
      <c r="S52" s="30">
        <f>Q52+R52</f>
        <v>304</v>
      </c>
      <c r="T52" s="33">
        <f>MAX(Q52:R52)</f>
        <v>159</v>
      </c>
    </row>
    <row r="53" spans="1:20" x14ac:dyDescent="0.25">
      <c r="A53" s="11" t="s">
        <v>88</v>
      </c>
      <c r="B53" s="14" t="s">
        <v>22</v>
      </c>
      <c r="C53" s="12">
        <v>127</v>
      </c>
      <c r="D53" s="13">
        <v>133</v>
      </c>
      <c r="E53" s="11">
        <f t="shared" si="0"/>
        <v>260</v>
      </c>
      <c r="F53" s="14">
        <f t="shared" si="1"/>
        <v>133</v>
      </c>
      <c r="H53" s="30" t="s">
        <v>58</v>
      </c>
      <c r="I53" s="30" t="s">
        <v>9</v>
      </c>
      <c r="J53" s="31">
        <v>149</v>
      </c>
      <c r="K53" s="30">
        <v>139</v>
      </c>
      <c r="L53" s="33">
        <f>J53+K53</f>
        <v>288</v>
      </c>
      <c r="M53" s="30">
        <f>MAX(J53:K53)</f>
        <v>149</v>
      </c>
      <c r="O53" s="30" t="s">
        <v>140</v>
      </c>
      <c r="P53" s="30" t="s">
        <v>11</v>
      </c>
      <c r="Q53" s="31">
        <v>124</v>
      </c>
      <c r="R53" s="30">
        <v>158</v>
      </c>
      <c r="S53" s="30">
        <f>Q53+R53</f>
        <v>282</v>
      </c>
      <c r="T53" s="33">
        <f>MAX(Q53:R53)</f>
        <v>158</v>
      </c>
    </row>
    <row r="54" spans="1:20" ht="11.25" thickBot="1" x14ac:dyDescent="0.3">
      <c r="A54" s="19" t="s">
        <v>87</v>
      </c>
      <c r="B54" s="22" t="s">
        <v>22</v>
      </c>
      <c r="C54" s="20">
        <v>120</v>
      </c>
      <c r="D54" s="21">
        <v>172</v>
      </c>
      <c r="E54" s="19">
        <f t="shared" si="0"/>
        <v>292</v>
      </c>
      <c r="F54" s="22">
        <f t="shared" si="1"/>
        <v>172</v>
      </c>
      <c r="H54" s="30" t="s">
        <v>43</v>
      </c>
      <c r="I54" s="30" t="s">
        <v>21</v>
      </c>
      <c r="J54" s="31">
        <v>130</v>
      </c>
      <c r="K54" s="30">
        <v>156</v>
      </c>
      <c r="L54" s="33">
        <f>J54+K54</f>
        <v>286</v>
      </c>
      <c r="M54" s="30">
        <f>MAX(J54:K54)</f>
        <v>156</v>
      </c>
      <c r="O54" s="30" t="s">
        <v>73</v>
      </c>
      <c r="P54" s="30" t="s">
        <v>75</v>
      </c>
      <c r="Q54" s="31">
        <v>157</v>
      </c>
      <c r="R54" s="30">
        <v>140</v>
      </c>
      <c r="S54" s="30">
        <f>Q54+R54</f>
        <v>297</v>
      </c>
      <c r="T54" s="33">
        <f>MAX(Q54:R54)</f>
        <v>157</v>
      </c>
    </row>
    <row r="55" spans="1:20" x14ac:dyDescent="0.25">
      <c r="A55" s="23" t="s">
        <v>94</v>
      </c>
      <c r="B55" s="26" t="s">
        <v>23</v>
      </c>
      <c r="C55" s="24">
        <v>151</v>
      </c>
      <c r="D55" s="25">
        <v>122</v>
      </c>
      <c r="E55" s="23">
        <f t="shared" si="0"/>
        <v>273</v>
      </c>
      <c r="F55" s="26">
        <f t="shared" si="1"/>
        <v>151</v>
      </c>
      <c r="H55" s="30" t="s">
        <v>51</v>
      </c>
      <c r="I55" s="30" t="s">
        <v>24</v>
      </c>
      <c r="J55" s="31">
        <v>147</v>
      </c>
      <c r="K55" s="30">
        <v>138</v>
      </c>
      <c r="L55" s="33">
        <f>J55+K55</f>
        <v>285</v>
      </c>
      <c r="M55" s="30">
        <f>MAX(J55:K55)</f>
        <v>147</v>
      </c>
      <c r="O55" s="30" t="s">
        <v>93</v>
      </c>
      <c r="P55" s="30" t="s">
        <v>23</v>
      </c>
      <c r="Q55" s="31">
        <v>148</v>
      </c>
      <c r="R55" s="30">
        <v>156</v>
      </c>
      <c r="S55" s="30">
        <f>Q55+R55</f>
        <v>304</v>
      </c>
      <c r="T55" s="33">
        <f>MAX(Q55:R55)</f>
        <v>156</v>
      </c>
    </row>
    <row r="56" spans="1:20" x14ac:dyDescent="0.25">
      <c r="A56" s="11" t="s">
        <v>93</v>
      </c>
      <c r="B56" s="14" t="s">
        <v>23</v>
      </c>
      <c r="C56" s="12">
        <v>148</v>
      </c>
      <c r="D56" s="13">
        <v>156</v>
      </c>
      <c r="E56" s="11">
        <f t="shared" si="0"/>
        <v>304</v>
      </c>
      <c r="F56" s="14">
        <f t="shared" si="1"/>
        <v>156</v>
      </c>
      <c r="H56" s="30" t="s">
        <v>46</v>
      </c>
      <c r="I56" s="30" t="s">
        <v>21</v>
      </c>
      <c r="J56" s="31">
        <v>149</v>
      </c>
      <c r="K56" s="30">
        <v>133</v>
      </c>
      <c r="L56" s="33">
        <f>J56+K56</f>
        <v>282</v>
      </c>
      <c r="M56" s="30">
        <f>MAX(J56:K56)</f>
        <v>149</v>
      </c>
      <c r="O56" s="30" t="s">
        <v>43</v>
      </c>
      <c r="P56" s="30" t="s">
        <v>21</v>
      </c>
      <c r="Q56" s="31">
        <v>130</v>
      </c>
      <c r="R56" s="30">
        <v>156</v>
      </c>
      <c r="S56" s="30">
        <f>Q56+R56</f>
        <v>286</v>
      </c>
      <c r="T56" s="33">
        <f>MAX(Q56:R56)</f>
        <v>156</v>
      </c>
    </row>
    <row r="57" spans="1:20" x14ac:dyDescent="0.25">
      <c r="A57" s="11" t="s">
        <v>95</v>
      </c>
      <c r="B57" s="14" t="s">
        <v>23</v>
      </c>
      <c r="C57" s="12">
        <v>126</v>
      </c>
      <c r="D57" s="13">
        <v>122</v>
      </c>
      <c r="E57" s="11">
        <f t="shared" si="0"/>
        <v>248</v>
      </c>
      <c r="F57" s="14">
        <f t="shared" si="1"/>
        <v>126</v>
      </c>
      <c r="H57" s="30" t="s">
        <v>140</v>
      </c>
      <c r="I57" s="30" t="s">
        <v>11</v>
      </c>
      <c r="J57" s="31">
        <v>124</v>
      </c>
      <c r="K57" s="30">
        <v>158</v>
      </c>
      <c r="L57" s="33">
        <f>J57+K57</f>
        <v>282</v>
      </c>
      <c r="M57" s="30">
        <f>MAX(J57:K57)</f>
        <v>158</v>
      </c>
      <c r="O57" s="30" t="s">
        <v>125</v>
      </c>
      <c r="P57" s="30" t="s">
        <v>8</v>
      </c>
      <c r="Q57" s="31">
        <v>100</v>
      </c>
      <c r="R57" s="30">
        <v>152</v>
      </c>
      <c r="S57" s="30">
        <f>Q57+R57</f>
        <v>252</v>
      </c>
      <c r="T57" s="33">
        <f>MAX(Q57:R57)</f>
        <v>152</v>
      </c>
    </row>
    <row r="58" spans="1:20" x14ac:dyDescent="0.25">
      <c r="A58" s="11" t="s">
        <v>96</v>
      </c>
      <c r="B58" s="14" t="s">
        <v>23</v>
      </c>
      <c r="C58" s="12">
        <v>103</v>
      </c>
      <c r="D58" s="13">
        <v>110</v>
      </c>
      <c r="E58" s="11">
        <f t="shared" si="0"/>
        <v>213</v>
      </c>
      <c r="F58" s="14">
        <f t="shared" si="1"/>
        <v>110</v>
      </c>
      <c r="H58" s="30" t="s">
        <v>29</v>
      </c>
      <c r="I58" s="30" t="s">
        <v>180</v>
      </c>
      <c r="J58" s="31">
        <v>139</v>
      </c>
      <c r="K58" s="30">
        <v>141</v>
      </c>
      <c r="L58" s="33">
        <f>J58+K58</f>
        <v>280</v>
      </c>
      <c r="M58" s="30">
        <f>MAX(J58:K58)</f>
        <v>141</v>
      </c>
      <c r="O58" s="30" t="s">
        <v>94</v>
      </c>
      <c r="P58" s="30" t="s">
        <v>23</v>
      </c>
      <c r="Q58" s="31">
        <v>151</v>
      </c>
      <c r="R58" s="30">
        <v>122</v>
      </c>
      <c r="S58" s="30">
        <f>Q58+R58</f>
        <v>273</v>
      </c>
      <c r="T58" s="33">
        <f>MAX(Q58:R58)</f>
        <v>151</v>
      </c>
    </row>
    <row r="59" spans="1:20" ht="11.25" thickBot="1" x14ac:dyDescent="0.3">
      <c r="A59" s="15" t="s">
        <v>97</v>
      </c>
      <c r="B59" s="18" t="s">
        <v>23</v>
      </c>
      <c r="C59" s="16">
        <v>99</v>
      </c>
      <c r="D59" s="17">
        <v>132</v>
      </c>
      <c r="E59" s="15">
        <f t="shared" si="0"/>
        <v>231</v>
      </c>
      <c r="F59" s="18">
        <f t="shared" si="1"/>
        <v>132</v>
      </c>
      <c r="H59" s="30" t="s">
        <v>131</v>
      </c>
      <c r="I59" s="30" t="s">
        <v>7</v>
      </c>
      <c r="J59" s="31">
        <v>138</v>
      </c>
      <c r="K59" s="30">
        <v>137</v>
      </c>
      <c r="L59" s="33">
        <f>J59+K59</f>
        <v>275</v>
      </c>
      <c r="M59" s="30">
        <f>MAX(J59:K59)</f>
        <v>138</v>
      </c>
      <c r="O59" s="30" t="s">
        <v>58</v>
      </c>
      <c r="P59" s="30" t="s">
        <v>9</v>
      </c>
      <c r="Q59" s="31">
        <v>149</v>
      </c>
      <c r="R59" s="30">
        <v>139</v>
      </c>
      <c r="S59" s="30">
        <f>Q59+R59</f>
        <v>288</v>
      </c>
      <c r="T59" s="33">
        <f>MAX(Q59:R59)</f>
        <v>149</v>
      </c>
    </row>
    <row r="60" spans="1:20" x14ac:dyDescent="0.25">
      <c r="A60" s="7" t="s">
        <v>25</v>
      </c>
      <c r="B60" s="10" t="s">
        <v>180</v>
      </c>
      <c r="C60" s="8">
        <v>157</v>
      </c>
      <c r="D60" s="9">
        <v>180</v>
      </c>
      <c r="E60" s="7">
        <f t="shared" si="0"/>
        <v>337</v>
      </c>
      <c r="F60" s="10">
        <f t="shared" si="1"/>
        <v>180</v>
      </c>
      <c r="H60" s="30" t="s">
        <v>45</v>
      </c>
      <c r="I60" s="30" t="s">
        <v>21</v>
      </c>
      <c r="J60" s="31">
        <v>129</v>
      </c>
      <c r="K60" s="30">
        <v>144</v>
      </c>
      <c r="L60" s="33">
        <f>J60+K60</f>
        <v>273</v>
      </c>
      <c r="M60" s="30">
        <f>MAX(J60:K60)</f>
        <v>144</v>
      </c>
      <c r="O60" s="30" t="s">
        <v>46</v>
      </c>
      <c r="P60" s="30" t="s">
        <v>21</v>
      </c>
      <c r="Q60" s="31">
        <v>149</v>
      </c>
      <c r="R60" s="30">
        <v>133</v>
      </c>
      <c r="S60" s="30">
        <f>Q60+R60</f>
        <v>282</v>
      </c>
      <c r="T60" s="33">
        <f>MAX(Q60:R60)</f>
        <v>149</v>
      </c>
    </row>
    <row r="61" spans="1:20" x14ac:dyDescent="0.25">
      <c r="A61" s="11" t="s">
        <v>27</v>
      </c>
      <c r="B61" s="14" t="s">
        <v>180</v>
      </c>
      <c r="C61" s="12">
        <v>140</v>
      </c>
      <c r="D61" s="13">
        <v>102</v>
      </c>
      <c r="E61" s="11">
        <f t="shared" si="0"/>
        <v>242</v>
      </c>
      <c r="F61" s="14">
        <f t="shared" si="1"/>
        <v>140</v>
      </c>
      <c r="H61" s="30" t="s">
        <v>94</v>
      </c>
      <c r="I61" s="30" t="s">
        <v>23</v>
      </c>
      <c r="J61" s="31">
        <v>151</v>
      </c>
      <c r="K61" s="30">
        <v>122</v>
      </c>
      <c r="L61" s="33">
        <f>J61+K61</f>
        <v>273</v>
      </c>
      <c r="M61" s="30">
        <f>MAX(J61:K61)</f>
        <v>151</v>
      </c>
      <c r="O61" s="30" t="s">
        <v>51</v>
      </c>
      <c r="P61" s="30" t="s">
        <v>24</v>
      </c>
      <c r="Q61" s="31">
        <v>147</v>
      </c>
      <c r="R61" s="30">
        <v>138</v>
      </c>
      <c r="S61" s="30">
        <f>Q61+R61</f>
        <v>285</v>
      </c>
      <c r="T61" s="33">
        <f>MAX(Q61:R61)</f>
        <v>147</v>
      </c>
    </row>
    <row r="62" spans="1:20" x14ac:dyDescent="0.25">
      <c r="A62" s="11" t="s">
        <v>28</v>
      </c>
      <c r="B62" s="14" t="s">
        <v>180</v>
      </c>
      <c r="C62" s="12">
        <v>140</v>
      </c>
      <c r="D62" s="13">
        <v>169</v>
      </c>
      <c r="E62" s="11">
        <f t="shared" si="0"/>
        <v>309</v>
      </c>
      <c r="F62" s="14">
        <f t="shared" si="1"/>
        <v>169</v>
      </c>
      <c r="H62" s="30" t="s">
        <v>132</v>
      </c>
      <c r="I62" s="30" t="s">
        <v>7</v>
      </c>
      <c r="J62" s="31">
        <v>136</v>
      </c>
      <c r="K62" s="30">
        <v>133</v>
      </c>
      <c r="L62" s="33">
        <f>J62+K62</f>
        <v>269</v>
      </c>
      <c r="M62" s="30">
        <f>MAX(J62:K62)</f>
        <v>136</v>
      </c>
      <c r="O62" s="30" t="s">
        <v>45</v>
      </c>
      <c r="P62" s="30" t="s">
        <v>21</v>
      </c>
      <c r="Q62" s="31">
        <v>129</v>
      </c>
      <c r="R62" s="30">
        <v>144</v>
      </c>
      <c r="S62" s="30">
        <f>Q62+R62</f>
        <v>273</v>
      </c>
      <c r="T62" s="33">
        <f>MAX(Q62:R62)</f>
        <v>144</v>
      </c>
    </row>
    <row r="63" spans="1:20" x14ac:dyDescent="0.25">
      <c r="A63" s="11" t="s">
        <v>29</v>
      </c>
      <c r="B63" s="14" t="s">
        <v>180</v>
      </c>
      <c r="C63" s="12">
        <v>139</v>
      </c>
      <c r="D63" s="13">
        <v>141</v>
      </c>
      <c r="E63" s="11">
        <f t="shared" si="0"/>
        <v>280</v>
      </c>
      <c r="F63" s="14">
        <f t="shared" si="1"/>
        <v>141</v>
      </c>
      <c r="H63" s="30" t="s">
        <v>134</v>
      </c>
      <c r="I63" s="30" t="s">
        <v>7</v>
      </c>
      <c r="J63" s="31">
        <v>129</v>
      </c>
      <c r="K63" s="30">
        <v>137</v>
      </c>
      <c r="L63" s="33">
        <f>J63+K63</f>
        <v>266</v>
      </c>
      <c r="M63" s="30">
        <f>MAX(J63:K63)</f>
        <v>137</v>
      </c>
      <c r="O63" s="30" t="s">
        <v>44</v>
      </c>
      <c r="P63" s="30" t="s">
        <v>21</v>
      </c>
      <c r="Q63" s="31">
        <v>144</v>
      </c>
      <c r="R63" s="30"/>
      <c r="S63" s="30">
        <f>Q63+R63</f>
        <v>144</v>
      </c>
      <c r="T63" s="33">
        <f>MAX(Q63:R63)</f>
        <v>144</v>
      </c>
    </row>
    <row r="64" spans="1:20" ht="11.25" thickBot="1" x14ac:dyDescent="0.3">
      <c r="A64" s="19" t="s">
        <v>26</v>
      </c>
      <c r="B64" s="22" t="s">
        <v>180</v>
      </c>
      <c r="C64" s="20">
        <v>105</v>
      </c>
      <c r="D64" s="21">
        <v>116</v>
      </c>
      <c r="E64" s="19">
        <f t="shared" si="0"/>
        <v>221</v>
      </c>
      <c r="F64" s="22">
        <f t="shared" si="1"/>
        <v>116</v>
      </c>
      <c r="H64" s="30" t="s">
        <v>88</v>
      </c>
      <c r="I64" s="30" t="s">
        <v>22</v>
      </c>
      <c r="J64" s="31">
        <v>127</v>
      </c>
      <c r="K64" s="30">
        <v>133</v>
      </c>
      <c r="L64" s="33">
        <f>J64+K64</f>
        <v>260</v>
      </c>
      <c r="M64" s="30">
        <f>MAX(J64:K64)</f>
        <v>133</v>
      </c>
      <c r="O64" s="30" t="s">
        <v>136</v>
      </c>
      <c r="P64" s="30" t="s">
        <v>6</v>
      </c>
      <c r="Q64" s="32">
        <v>142</v>
      </c>
      <c r="R64" s="30"/>
      <c r="S64" s="30">
        <f>Q64+R64</f>
        <v>142</v>
      </c>
      <c r="T64" s="33">
        <f>MAX(Q64:R64)</f>
        <v>142</v>
      </c>
    </row>
    <row r="65" spans="1:20" x14ac:dyDescent="0.25">
      <c r="A65" s="23" t="s">
        <v>89</v>
      </c>
      <c r="B65" s="26" t="s">
        <v>11</v>
      </c>
      <c r="C65" s="24">
        <v>177</v>
      </c>
      <c r="D65" s="25">
        <v>216</v>
      </c>
      <c r="E65" s="23">
        <f t="shared" si="0"/>
        <v>393</v>
      </c>
      <c r="F65" s="26">
        <f t="shared" si="1"/>
        <v>216</v>
      </c>
      <c r="H65" s="30" t="s">
        <v>125</v>
      </c>
      <c r="I65" s="30" t="s">
        <v>8</v>
      </c>
      <c r="J65" s="31">
        <v>100</v>
      </c>
      <c r="K65" s="30">
        <v>152</v>
      </c>
      <c r="L65" s="33">
        <f>J65+K65</f>
        <v>252</v>
      </c>
      <c r="M65" s="30">
        <f>MAX(J65:K65)</f>
        <v>152</v>
      </c>
      <c r="O65" s="30" t="s">
        <v>29</v>
      </c>
      <c r="P65" s="30" t="s">
        <v>180</v>
      </c>
      <c r="Q65" s="31">
        <v>139</v>
      </c>
      <c r="R65" s="30">
        <v>141</v>
      </c>
      <c r="S65" s="30">
        <f>Q65+R65</f>
        <v>280</v>
      </c>
      <c r="T65" s="33">
        <f>MAX(Q65:R65)</f>
        <v>141</v>
      </c>
    </row>
    <row r="66" spans="1:20" x14ac:dyDescent="0.25">
      <c r="A66" s="11" t="s">
        <v>92</v>
      </c>
      <c r="B66" s="14" t="s">
        <v>11</v>
      </c>
      <c r="C66" s="12">
        <v>177</v>
      </c>
      <c r="D66" s="13">
        <v>200</v>
      </c>
      <c r="E66" s="11">
        <f t="shared" ref="E66:E80" si="2">C66+D66</f>
        <v>377</v>
      </c>
      <c r="F66" s="14">
        <f t="shared" si="1"/>
        <v>200</v>
      </c>
      <c r="H66" s="30" t="s">
        <v>95</v>
      </c>
      <c r="I66" s="30" t="s">
        <v>23</v>
      </c>
      <c r="J66" s="31">
        <v>126</v>
      </c>
      <c r="K66" s="30">
        <v>122</v>
      </c>
      <c r="L66" s="33">
        <f>J66+K66</f>
        <v>248</v>
      </c>
      <c r="M66" s="30">
        <f>MAX(J66:K66)</f>
        <v>126</v>
      </c>
      <c r="O66" s="30" t="s">
        <v>27</v>
      </c>
      <c r="P66" s="30" t="s">
        <v>180</v>
      </c>
      <c r="Q66" s="31">
        <v>140</v>
      </c>
      <c r="R66" s="30">
        <v>102</v>
      </c>
      <c r="S66" s="30">
        <f>Q66+R66</f>
        <v>242</v>
      </c>
      <c r="T66" s="33">
        <f>MAX(Q66:R66)</f>
        <v>140</v>
      </c>
    </row>
    <row r="67" spans="1:20" x14ac:dyDescent="0.25">
      <c r="A67" s="11" t="s">
        <v>91</v>
      </c>
      <c r="B67" s="14" t="s">
        <v>11</v>
      </c>
      <c r="C67" s="12">
        <v>145</v>
      </c>
      <c r="D67" s="13">
        <v>159</v>
      </c>
      <c r="E67" s="11">
        <f t="shared" si="2"/>
        <v>304</v>
      </c>
      <c r="F67" s="14">
        <f t="shared" ref="F67:F80" si="3">MAX(C67:D67)</f>
        <v>159</v>
      </c>
      <c r="H67" s="30" t="s">
        <v>27</v>
      </c>
      <c r="I67" s="30" t="s">
        <v>180</v>
      </c>
      <c r="J67" s="31">
        <v>140</v>
      </c>
      <c r="K67" s="30">
        <v>102</v>
      </c>
      <c r="L67" s="33">
        <f>J67+K67</f>
        <v>242</v>
      </c>
      <c r="M67" s="30">
        <f>MAX(J67:K67)</f>
        <v>140</v>
      </c>
      <c r="O67" s="30" t="s">
        <v>131</v>
      </c>
      <c r="P67" s="30" t="s">
        <v>7</v>
      </c>
      <c r="Q67" s="31">
        <v>138</v>
      </c>
      <c r="R67" s="30">
        <v>137</v>
      </c>
      <c r="S67" s="30">
        <f>Q67+R67</f>
        <v>275</v>
      </c>
      <c r="T67" s="33">
        <f>MAX(Q67:R67)</f>
        <v>138</v>
      </c>
    </row>
    <row r="68" spans="1:20" x14ac:dyDescent="0.25">
      <c r="A68" s="11" t="s">
        <v>90</v>
      </c>
      <c r="B68" s="14" t="s">
        <v>11</v>
      </c>
      <c r="C68" s="12">
        <v>125</v>
      </c>
      <c r="D68" s="13">
        <v>165</v>
      </c>
      <c r="E68" s="11">
        <f t="shared" si="2"/>
        <v>290</v>
      </c>
      <c r="F68" s="14">
        <f t="shared" si="3"/>
        <v>165</v>
      </c>
      <c r="H68" s="30" t="s">
        <v>48</v>
      </c>
      <c r="I68" s="30" t="s">
        <v>24</v>
      </c>
      <c r="J68" s="31">
        <v>119</v>
      </c>
      <c r="K68" s="30">
        <v>115</v>
      </c>
      <c r="L68" s="33">
        <f>J68+K68</f>
        <v>234</v>
      </c>
      <c r="M68" s="30">
        <f>MAX(J68:K68)</f>
        <v>119</v>
      </c>
      <c r="O68" s="30" t="s">
        <v>134</v>
      </c>
      <c r="P68" s="30" t="s">
        <v>7</v>
      </c>
      <c r="Q68" s="31">
        <v>129</v>
      </c>
      <c r="R68" s="30">
        <v>137</v>
      </c>
      <c r="S68" s="30">
        <f>Q68+R68</f>
        <v>266</v>
      </c>
      <c r="T68" s="33">
        <f>MAX(Q68:R68)</f>
        <v>137</v>
      </c>
    </row>
    <row r="69" spans="1:20" ht="11.25" thickBot="1" x14ac:dyDescent="0.3">
      <c r="A69" s="15" t="s">
        <v>140</v>
      </c>
      <c r="B69" s="18" t="s">
        <v>11</v>
      </c>
      <c r="C69" s="16">
        <v>124</v>
      </c>
      <c r="D69" s="17">
        <v>158</v>
      </c>
      <c r="E69" s="15">
        <f t="shared" si="2"/>
        <v>282</v>
      </c>
      <c r="F69" s="18">
        <f t="shared" si="3"/>
        <v>158</v>
      </c>
      <c r="H69" s="30" t="s">
        <v>97</v>
      </c>
      <c r="I69" s="30" t="s">
        <v>23</v>
      </c>
      <c r="J69" s="31">
        <v>99</v>
      </c>
      <c r="K69" s="30">
        <v>132</v>
      </c>
      <c r="L69" s="33">
        <f>J69+K69</f>
        <v>231</v>
      </c>
      <c r="M69" s="30">
        <f>MAX(J69:K69)</f>
        <v>132</v>
      </c>
      <c r="O69" s="30" t="s">
        <v>132</v>
      </c>
      <c r="P69" s="30" t="s">
        <v>7</v>
      </c>
      <c r="Q69" s="31">
        <v>136</v>
      </c>
      <c r="R69" s="30">
        <v>133</v>
      </c>
      <c r="S69" s="30">
        <f>Q69+R69</f>
        <v>269</v>
      </c>
      <c r="T69" s="33">
        <f>MAX(Q69:R69)</f>
        <v>136</v>
      </c>
    </row>
    <row r="70" spans="1:20" x14ac:dyDescent="0.25">
      <c r="A70" s="7" t="s">
        <v>63</v>
      </c>
      <c r="B70" s="10" t="s">
        <v>9</v>
      </c>
      <c r="C70" s="8">
        <v>189</v>
      </c>
      <c r="D70" s="9">
        <v>177</v>
      </c>
      <c r="E70" s="7">
        <f t="shared" si="2"/>
        <v>366</v>
      </c>
      <c r="F70" s="10">
        <f t="shared" si="3"/>
        <v>189</v>
      </c>
      <c r="H70" s="30" t="s">
        <v>26</v>
      </c>
      <c r="I70" s="30" t="s">
        <v>180</v>
      </c>
      <c r="J70" s="31">
        <v>105</v>
      </c>
      <c r="K70" s="30">
        <v>116</v>
      </c>
      <c r="L70" s="33">
        <f>J70+K70</f>
        <v>221</v>
      </c>
      <c r="M70" s="30">
        <f>MAX(J70:K70)</f>
        <v>116</v>
      </c>
      <c r="O70" s="30" t="s">
        <v>88</v>
      </c>
      <c r="P70" s="30" t="s">
        <v>22</v>
      </c>
      <c r="Q70" s="31">
        <v>127</v>
      </c>
      <c r="R70" s="30">
        <v>133</v>
      </c>
      <c r="S70" s="30">
        <f>Q70+R70</f>
        <v>260</v>
      </c>
      <c r="T70" s="33">
        <f>MAX(Q70:R70)</f>
        <v>133</v>
      </c>
    </row>
    <row r="71" spans="1:20" x14ac:dyDescent="0.25">
      <c r="A71" s="11" t="s">
        <v>59</v>
      </c>
      <c r="B71" s="14" t="s">
        <v>9</v>
      </c>
      <c r="C71" s="12">
        <v>179</v>
      </c>
      <c r="D71" s="13"/>
      <c r="E71" s="11">
        <f t="shared" si="2"/>
        <v>179</v>
      </c>
      <c r="F71" s="14">
        <f t="shared" si="3"/>
        <v>179</v>
      </c>
      <c r="H71" s="30" t="s">
        <v>96</v>
      </c>
      <c r="I71" s="30" t="s">
        <v>23</v>
      </c>
      <c r="J71" s="31">
        <v>103</v>
      </c>
      <c r="K71" s="30">
        <v>110</v>
      </c>
      <c r="L71" s="33">
        <f>J71+K71</f>
        <v>213</v>
      </c>
      <c r="M71" s="30">
        <f>MAX(J71:K71)</f>
        <v>110</v>
      </c>
      <c r="O71" s="30" t="s">
        <v>97</v>
      </c>
      <c r="P71" s="30" t="s">
        <v>23</v>
      </c>
      <c r="Q71" s="31">
        <v>99</v>
      </c>
      <c r="R71" s="30">
        <v>132</v>
      </c>
      <c r="S71" s="30">
        <f>Q71+R71</f>
        <v>231</v>
      </c>
      <c r="T71" s="33">
        <f>MAX(Q71:R71)</f>
        <v>132</v>
      </c>
    </row>
    <row r="72" spans="1:20" x14ac:dyDescent="0.25">
      <c r="A72" s="11" t="s">
        <v>61</v>
      </c>
      <c r="B72" s="14" t="s">
        <v>9</v>
      </c>
      <c r="C72" s="12">
        <v>168</v>
      </c>
      <c r="D72" s="13">
        <v>211</v>
      </c>
      <c r="E72" s="11">
        <f t="shared" si="2"/>
        <v>379</v>
      </c>
      <c r="F72" s="14">
        <f t="shared" si="3"/>
        <v>211</v>
      </c>
      <c r="H72" s="30" t="s">
        <v>130</v>
      </c>
      <c r="I72" s="30" t="s">
        <v>7</v>
      </c>
      <c r="J72" s="31">
        <v>107</v>
      </c>
      <c r="K72" s="30">
        <v>73</v>
      </c>
      <c r="L72" s="33">
        <f>J72+K72</f>
        <v>180</v>
      </c>
      <c r="M72" s="30">
        <f>MAX(J72:K72)</f>
        <v>107</v>
      </c>
      <c r="O72" s="30" t="s">
        <v>60</v>
      </c>
      <c r="P72" s="30" t="s">
        <v>9</v>
      </c>
      <c r="Q72" s="31"/>
      <c r="R72" s="30">
        <v>129</v>
      </c>
      <c r="S72" s="30">
        <f>Q72+R72</f>
        <v>129</v>
      </c>
      <c r="T72" s="33">
        <f>MAX(Q72:R72)</f>
        <v>129</v>
      </c>
    </row>
    <row r="73" spans="1:20" x14ac:dyDescent="0.25">
      <c r="A73" s="11" t="s">
        <v>58</v>
      </c>
      <c r="B73" s="14" t="s">
        <v>9</v>
      </c>
      <c r="C73" s="12">
        <v>149</v>
      </c>
      <c r="D73" s="13">
        <v>139</v>
      </c>
      <c r="E73" s="11">
        <f t="shared" si="2"/>
        <v>288</v>
      </c>
      <c r="F73" s="14">
        <f t="shared" si="3"/>
        <v>149</v>
      </c>
      <c r="H73" s="30" t="s">
        <v>59</v>
      </c>
      <c r="I73" s="30" t="s">
        <v>9</v>
      </c>
      <c r="J73" s="31">
        <v>179</v>
      </c>
      <c r="K73" s="30"/>
      <c r="L73" s="33">
        <f>J73+K73</f>
        <v>179</v>
      </c>
      <c r="M73" s="30">
        <f>MAX(J73:K73)</f>
        <v>179</v>
      </c>
      <c r="O73" s="30" t="s">
        <v>95</v>
      </c>
      <c r="P73" s="30" t="s">
        <v>23</v>
      </c>
      <c r="Q73" s="31">
        <v>126</v>
      </c>
      <c r="R73" s="30">
        <v>122</v>
      </c>
      <c r="S73" s="30">
        <f>Q73+R73</f>
        <v>248</v>
      </c>
      <c r="T73" s="33">
        <f>MAX(Q73:R73)</f>
        <v>126</v>
      </c>
    </row>
    <row r="74" spans="1:20" x14ac:dyDescent="0.25">
      <c r="A74" s="11" t="s">
        <v>62</v>
      </c>
      <c r="B74" s="14" t="s">
        <v>9</v>
      </c>
      <c r="C74" s="12">
        <v>145</v>
      </c>
      <c r="D74" s="13">
        <v>209</v>
      </c>
      <c r="E74" s="11">
        <f t="shared" si="2"/>
        <v>354</v>
      </c>
      <c r="F74" s="14">
        <f t="shared" si="3"/>
        <v>209</v>
      </c>
      <c r="H74" s="30" t="s">
        <v>144</v>
      </c>
      <c r="I74" s="30" t="s">
        <v>6</v>
      </c>
      <c r="J74" s="31"/>
      <c r="K74" s="30">
        <v>162</v>
      </c>
      <c r="L74" s="33">
        <f>J74+K74</f>
        <v>162</v>
      </c>
      <c r="M74" s="30">
        <f>MAX(J74:K74)</f>
        <v>162</v>
      </c>
      <c r="O74" s="30" t="s">
        <v>143</v>
      </c>
      <c r="P74" s="30" t="s">
        <v>24</v>
      </c>
      <c r="Q74" s="31"/>
      <c r="R74" s="30">
        <v>123</v>
      </c>
      <c r="S74" s="30">
        <f>Q74+R74</f>
        <v>123</v>
      </c>
      <c r="T74" s="33">
        <f>MAX(Q74:R74)</f>
        <v>123</v>
      </c>
    </row>
    <row r="75" spans="1:20" ht="11.25" thickBot="1" x14ac:dyDescent="0.3">
      <c r="A75" s="19" t="s">
        <v>60</v>
      </c>
      <c r="B75" s="22" t="s">
        <v>9</v>
      </c>
      <c r="C75" s="20"/>
      <c r="D75" s="21">
        <v>129</v>
      </c>
      <c r="E75" s="19">
        <f t="shared" si="2"/>
        <v>129</v>
      </c>
      <c r="F75" s="22">
        <f t="shared" si="3"/>
        <v>129</v>
      </c>
      <c r="H75" s="30" t="s">
        <v>44</v>
      </c>
      <c r="I75" s="30" t="s">
        <v>21</v>
      </c>
      <c r="J75" s="31">
        <v>144</v>
      </c>
      <c r="K75" s="30"/>
      <c r="L75" s="33">
        <f>J75+K75</f>
        <v>144</v>
      </c>
      <c r="M75" s="30">
        <f>MAX(J75:K75)</f>
        <v>144</v>
      </c>
      <c r="O75" s="30" t="s">
        <v>48</v>
      </c>
      <c r="P75" s="30" t="s">
        <v>24</v>
      </c>
      <c r="Q75" s="31">
        <v>119</v>
      </c>
      <c r="R75" s="30">
        <v>115</v>
      </c>
      <c r="S75" s="30">
        <f>Q75+R75</f>
        <v>234</v>
      </c>
      <c r="T75" s="33">
        <f>MAX(Q75:R75)</f>
        <v>119</v>
      </c>
    </row>
    <row r="76" spans="1:20" x14ac:dyDescent="0.25">
      <c r="A76" s="23" t="s">
        <v>131</v>
      </c>
      <c r="B76" s="26" t="s">
        <v>7</v>
      </c>
      <c r="C76" s="24">
        <v>138</v>
      </c>
      <c r="D76" s="25">
        <v>137</v>
      </c>
      <c r="E76" s="23">
        <f t="shared" si="2"/>
        <v>275</v>
      </c>
      <c r="F76" s="26">
        <f t="shared" si="3"/>
        <v>138</v>
      </c>
      <c r="H76" s="30" t="s">
        <v>136</v>
      </c>
      <c r="I76" s="30" t="s">
        <v>6</v>
      </c>
      <c r="J76" s="32">
        <v>142</v>
      </c>
      <c r="K76" s="30"/>
      <c r="L76" s="33">
        <f>J76+K76</f>
        <v>142</v>
      </c>
      <c r="M76" s="30">
        <f>MAX(J76:K76)</f>
        <v>142</v>
      </c>
      <c r="O76" s="30" t="s">
        <v>26</v>
      </c>
      <c r="P76" s="30" t="s">
        <v>180</v>
      </c>
      <c r="Q76" s="31">
        <v>105</v>
      </c>
      <c r="R76" s="30">
        <v>116</v>
      </c>
      <c r="S76" s="30">
        <f>Q76+R76</f>
        <v>221</v>
      </c>
      <c r="T76" s="33">
        <f>MAX(Q76:R76)</f>
        <v>116</v>
      </c>
    </row>
    <row r="77" spans="1:20" x14ac:dyDescent="0.25">
      <c r="A77" s="11" t="s">
        <v>133</v>
      </c>
      <c r="B77" s="14" t="s">
        <v>7</v>
      </c>
      <c r="C77" s="12">
        <v>138</v>
      </c>
      <c r="D77" s="13">
        <v>170</v>
      </c>
      <c r="E77" s="11">
        <f t="shared" si="2"/>
        <v>308</v>
      </c>
      <c r="F77" s="14">
        <f t="shared" si="3"/>
        <v>170</v>
      </c>
      <c r="H77" s="30" t="s">
        <v>60</v>
      </c>
      <c r="I77" s="30" t="s">
        <v>9</v>
      </c>
      <c r="J77" s="31"/>
      <c r="K77" s="30">
        <v>129</v>
      </c>
      <c r="L77" s="33">
        <f>J77+K77</f>
        <v>129</v>
      </c>
      <c r="M77" s="30">
        <f>MAX(J77:K77)</f>
        <v>129</v>
      </c>
      <c r="O77" s="30" t="s">
        <v>96</v>
      </c>
      <c r="P77" s="30" t="s">
        <v>23</v>
      </c>
      <c r="Q77" s="31">
        <v>103</v>
      </c>
      <c r="R77" s="30">
        <v>110</v>
      </c>
      <c r="S77" s="30">
        <f>Q77+R77</f>
        <v>213</v>
      </c>
      <c r="T77" s="33">
        <f>MAX(Q77:R77)</f>
        <v>110</v>
      </c>
    </row>
    <row r="78" spans="1:20" x14ac:dyDescent="0.25">
      <c r="A78" s="11" t="s">
        <v>132</v>
      </c>
      <c r="B78" s="14" t="s">
        <v>7</v>
      </c>
      <c r="C78" s="12">
        <v>136</v>
      </c>
      <c r="D78" s="13">
        <v>133</v>
      </c>
      <c r="E78" s="11">
        <f t="shared" si="2"/>
        <v>269</v>
      </c>
      <c r="F78" s="14">
        <f t="shared" si="3"/>
        <v>136</v>
      </c>
      <c r="H78" s="30" t="s">
        <v>143</v>
      </c>
      <c r="I78" s="30" t="s">
        <v>24</v>
      </c>
      <c r="J78" s="31"/>
      <c r="K78" s="30">
        <v>123</v>
      </c>
      <c r="L78" s="33">
        <f>J78+K78</f>
        <v>123</v>
      </c>
      <c r="M78" s="30">
        <f>MAX(J78:K78)</f>
        <v>123</v>
      </c>
      <c r="O78" s="30" t="s">
        <v>130</v>
      </c>
      <c r="P78" s="30" t="s">
        <v>7</v>
      </c>
      <c r="Q78" s="31">
        <v>107</v>
      </c>
      <c r="R78" s="30">
        <v>73</v>
      </c>
      <c r="S78" s="30">
        <f>Q78+R78</f>
        <v>180</v>
      </c>
      <c r="T78" s="33">
        <f>MAX(Q78:R78)</f>
        <v>107</v>
      </c>
    </row>
    <row r="79" spans="1:20" x14ac:dyDescent="0.25">
      <c r="A79" s="11" t="s">
        <v>134</v>
      </c>
      <c r="B79" s="14" t="s">
        <v>7</v>
      </c>
      <c r="C79" s="12">
        <v>129</v>
      </c>
      <c r="D79" s="13">
        <v>137</v>
      </c>
      <c r="E79" s="11">
        <f t="shared" si="2"/>
        <v>266</v>
      </c>
      <c r="F79" s="14">
        <f t="shared" si="3"/>
        <v>137</v>
      </c>
      <c r="H79" s="30" t="s">
        <v>47</v>
      </c>
      <c r="I79" s="30" t="s">
        <v>21</v>
      </c>
      <c r="J79" s="31"/>
      <c r="K79" s="30">
        <v>98</v>
      </c>
      <c r="L79" s="33">
        <f>J79+K79</f>
        <v>98</v>
      </c>
      <c r="M79" s="30">
        <f>MAX(J79:K79)</f>
        <v>98</v>
      </c>
      <c r="O79" s="30" t="s">
        <v>47</v>
      </c>
      <c r="P79" s="30" t="s">
        <v>21</v>
      </c>
      <c r="Q79" s="31"/>
      <c r="R79" s="30">
        <v>98</v>
      </c>
      <c r="S79" s="30">
        <f>Q79+R79</f>
        <v>98</v>
      </c>
      <c r="T79" s="33">
        <f>MAX(Q79:R79)</f>
        <v>98</v>
      </c>
    </row>
    <row r="80" spans="1:20" ht="11.25" thickBot="1" x14ac:dyDescent="0.3">
      <c r="A80" s="19" t="s">
        <v>130</v>
      </c>
      <c r="B80" s="22" t="s">
        <v>7</v>
      </c>
      <c r="C80" s="20">
        <v>107</v>
      </c>
      <c r="D80" s="21">
        <v>73</v>
      </c>
      <c r="E80" s="19">
        <f t="shared" si="2"/>
        <v>180</v>
      </c>
      <c r="F80" s="22">
        <f t="shared" si="3"/>
        <v>107</v>
      </c>
      <c r="H80" s="30" t="s">
        <v>50</v>
      </c>
      <c r="I80" s="30" t="s">
        <v>24</v>
      </c>
      <c r="J80" s="31">
        <v>66</v>
      </c>
      <c r="K80" s="30"/>
      <c r="L80" s="33">
        <f>J80+K80</f>
        <v>66</v>
      </c>
      <c r="M80" s="30">
        <f>MAX(J80:K80)</f>
        <v>66</v>
      </c>
      <c r="O80" s="30" t="s">
        <v>50</v>
      </c>
      <c r="P80" s="30" t="s">
        <v>24</v>
      </c>
      <c r="Q80" s="31">
        <v>66</v>
      </c>
      <c r="R80" s="30"/>
      <c r="S80" s="30">
        <f>Q80+R80</f>
        <v>66</v>
      </c>
      <c r="T80" s="33">
        <f>MAX(Q80:R80)</f>
        <v>66</v>
      </c>
    </row>
  </sheetData>
  <sortState ref="O2:T80">
    <sortCondition descending="1" ref="T2:T8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workbookViewId="0"/>
  </sheetViews>
  <sheetFormatPr defaultRowHeight="10.5" x14ac:dyDescent="0.25"/>
  <cols>
    <col min="1" max="1" width="15.140625" style="6" bestFit="1" customWidth="1"/>
    <col min="2" max="2" width="14" style="6" bestFit="1" customWidth="1"/>
    <col min="3" max="3" width="4.7109375" style="6" bestFit="1" customWidth="1"/>
    <col min="4" max="4" width="4.42578125" style="6" bestFit="1" customWidth="1"/>
    <col min="5" max="5" width="6" style="28" bestFit="1" customWidth="1"/>
    <col min="6" max="6" width="4.85546875" style="28" bestFit="1" customWidth="1"/>
    <col min="7" max="7" width="1.7109375" style="6" customWidth="1"/>
    <col min="8" max="8" width="15.140625" style="6" bestFit="1" customWidth="1"/>
    <col min="9" max="9" width="14" style="6" bestFit="1" customWidth="1"/>
    <col min="10" max="10" width="4.7109375" style="6" bestFit="1" customWidth="1"/>
    <col min="11" max="11" width="4.42578125" style="6" bestFit="1" customWidth="1"/>
    <col min="12" max="12" width="6" style="28" bestFit="1" customWidth="1"/>
    <col min="13" max="13" width="4.85546875" style="28" bestFit="1" customWidth="1"/>
    <col min="14" max="14" width="1.7109375" style="6" customWidth="1"/>
    <col min="15" max="15" width="15.140625" style="6" bestFit="1" customWidth="1"/>
    <col min="16" max="16" width="14" style="6" bestFit="1" customWidth="1"/>
    <col min="17" max="17" width="4.7109375" style="6" bestFit="1" customWidth="1"/>
    <col min="18" max="18" width="4.42578125" style="6" bestFit="1" customWidth="1"/>
    <col min="19" max="19" width="6" style="28" bestFit="1" customWidth="1"/>
    <col min="20" max="20" width="4.85546875" style="28" bestFit="1" customWidth="1"/>
    <col min="21" max="16384" width="9.140625" style="6"/>
  </cols>
  <sheetData>
    <row r="1" spans="1:20" ht="11.25" thickBot="1" x14ac:dyDescent="0.3">
      <c r="A1" s="38" t="s">
        <v>181</v>
      </c>
      <c r="B1" s="118" t="s">
        <v>5</v>
      </c>
      <c r="C1" s="39" t="s">
        <v>182</v>
      </c>
      <c r="D1" s="39" t="s">
        <v>183</v>
      </c>
      <c r="E1" s="40" t="s">
        <v>184</v>
      </c>
      <c r="F1" s="41" t="s">
        <v>185</v>
      </c>
      <c r="H1" s="64" t="s">
        <v>181</v>
      </c>
      <c r="I1" s="65" t="s">
        <v>5</v>
      </c>
      <c r="J1" s="65" t="s">
        <v>182</v>
      </c>
      <c r="K1" s="65" t="s">
        <v>183</v>
      </c>
      <c r="L1" s="74" t="s">
        <v>184</v>
      </c>
      <c r="M1" s="66" t="s">
        <v>185</v>
      </c>
      <c r="O1" s="38" t="s">
        <v>181</v>
      </c>
      <c r="P1" s="39" t="s">
        <v>5</v>
      </c>
      <c r="Q1" s="39" t="s">
        <v>182</v>
      </c>
      <c r="R1" s="39" t="s">
        <v>183</v>
      </c>
      <c r="S1" s="40" t="s">
        <v>184</v>
      </c>
      <c r="T1" s="73" t="s">
        <v>185</v>
      </c>
    </row>
    <row r="2" spans="1:20" x14ac:dyDescent="0.25">
      <c r="A2" s="42" t="s">
        <v>15</v>
      </c>
      <c r="B2" s="30" t="s">
        <v>4</v>
      </c>
      <c r="C2" s="37">
        <v>222</v>
      </c>
      <c r="D2" s="30">
        <v>161</v>
      </c>
      <c r="E2" s="32">
        <f>C2+D2</f>
        <v>383</v>
      </c>
      <c r="F2" s="43">
        <f>MAX(C2:D2)</f>
        <v>222</v>
      </c>
      <c r="H2" s="59" t="s">
        <v>33</v>
      </c>
      <c r="I2" s="61" t="s">
        <v>179</v>
      </c>
      <c r="J2" s="60">
        <v>246</v>
      </c>
      <c r="K2" s="61">
        <v>222</v>
      </c>
      <c r="L2" s="67">
        <f>J2+K2</f>
        <v>468</v>
      </c>
      <c r="M2" s="63">
        <f>MAX(J2:K2)</f>
        <v>246</v>
      </c>
      <c r="O2" s="59" t="s">
        <v>33</v>
      </c>
      <c r="P2" s="61" t="s">
        <v>179</v>
      </c>
      <c r="Q2" s="60">
        <v>246</v>
      </c>
      <c r="R2" s="61">
        <v>222</v>
      </c>
      <c r="S2" s="62">
        <f>Q2+R2</f>
        <v>468</v>
      </c>
      <c r="T2" s="70">
        <f>MAX(Q2:R2)</f>
        <v>246</v>
      </c>
    </row>
    <row r="3" spans="1:20" x14ac:dyDescent="0.25">
      <c r="A3" s="42" t="s">
        <v>17</v>
      </c>
      <c r="B3" s="30" t="s">
        <v>4</v>
      </c>
      <c r="C3" s="37">
        <v>207</v>
      </c>
      <c r="D3" s="30">
        <v>190</v>
      </c>
      <c r="E3" s="32">
        <f t="shared" ref="E3:E49" si="0">C3+D3</f>
        <v>397</v>
      </c>
      <c r="F3" s="43">
        <f t="shared" ref="F3:F49" si="1">MAX(C3:D3)</f>
        <v>207</v>
      </c>
      <c r="H3" s="42" t="s">
        <v>68</v>
      </c>
      <c r="I3" s="30" t="s">
        <v>9</v>
      </c>
      <c r="J3" s="37">
        <v>215</v>
      </c>
      <c r="K3" s="30">
        <v>201</v>
      </c>
      <c r="L3" s="68">
        <f>J3+K3</f>
        <v>416</v>
      </c>
      <c r="M3" s="43">
        <f>MAX(J3:K3)</f>
        <v>215</v>
      </c>
      <c r="O3" s="42" t="s">
        <v>100</v>
      </c>
      <c r="P3" s="30" t="s">
        <v>179</v>
      </c>
      <c r="Q3" s="37">
        <v>224</v>
      </c>
      <c r="R3" s="30">
        <v>180</v>
      </c>
      <c r="S3" s="32">
        <f>Q3+R3</f>
        <v>404</v>
      </c>
      <c r="T3" s="71">
        <f>MAX(Q3:R3)</f>
        <v>224</v>
      </c>
    </row>
    <row r="4" spans="1:20" x14ac:dyDescent="0.25">
      <c r="A4" s="42" t="s">
        <v>16</v>
      </c>
      <c r="B4" s="30" t="s">
        <v>4</v>
      </c>
      <c r="C4" s="37">
        <v>170</v>
      </c>
      <c r="D4" s="30">
        <v>165</v>
      </c>
      <c r="E4" s="32">
        <f t="shared" si="0"/>
        <v>335</v>
      </c>
      <c r="F4" s="43">
        <f t="shared" si="1"/>
        <v>170</v>
      </c>
      <c r="H4" s="42" t="s">
        <v>100</v>
      </c>
      <c r="I4" s="30" t="s">
        <v>179</v>
      </c>
      <c r="J4" s="37">
        <v>224</v>
      </c>
      <c r="K4" s="30">
        <v>180</v>
      </c>
      <c r="L4" s="68">
        <f>J4+K4</f>
        <v>404</v>
      </c>
      <c r="M4" s="43">
        <f>MAX(J4:K4)</f>
        <v>224</v>
      </c>
      <c r="O4" s="42" t="s">
        <v>15</v>
      </c>
      <c r="P4" s="30" t="s">
        <v>4</v>
      </c>
      <c r="Q4" s="37">
        <v>222</v>
      </c>
      <c r="R4" s="30">
        <v>161</v>
      </c>
      <c r="S4" s="32">
        <f>Q4+R4</f>
        <v>383</v>
      </c>
      <c r="T4" s="71">
        <f>MAX(Q4:R4)</f>
        <v>222</v>
      </c>
    </row>
    <row r="5" spans="1:20" x14ac:dyDescent="0.25">
      <c r="A5" s="42" t="s">
        <v>19</v>
      </c>
      <c r="B5" s="30" t="s">
        <v>4</v>
      </c>
      <c r="C5" s="37">
        <v>132</v>
      </c>
      <c r="D5" s="30">
        <v>159</v>
      </c>
      <c r="E5" s="32">
        <f t="shared" si="0"/>
        <v>291</v>
      </c>
      <c r="F5" s="43">
        <f t="shared" si="1"/>
        <v>159</v>
      </c>
      <c r="H5" s="42" t="s">
        <v>31</v>
      </c>
      <c r="I5" s="30" t="s">
        <v>7</v>
      </c>
      <c r="J5" s="37">
        <v>205</v>
      </c>
      <c r="K5" s="30">
        <v>195</v>
      </c>
      <c r="L5" s="68">
        <f>J5+K5</f>
        <v>400</v>
      </c>
      <c r="M5" s="43">
        <f>MAX(J5:K5)</f>
        <v>205</v>
      </c>
      <c r="O5" s="42" t="s">
        <v>99</v>
      </c>
      <c r="P5" s="30" t="s">
        <v>179</v>
      </c>
      <c r="Q5" s="37">
        <v>216</v>
      </c>
      <c r="R5" s="30">
        <v>129</v>
      </c>
      <c r="S5" s="32">
        <f>Q5+R5</f>
        <v>345</v>
      </c>
      <c r="T5" s="71">
        <f>MAX(Q5:R5)</f>
        <v>216</v>
      </c>
    </row>
    <row r="6" spans="1:20" ht="11.25" thickBot="1" x14ac:dyDescent="0.3">
      <c r="A6" s="49" t="s">
        <v>18</v>
      </c>
      <c r="B6" s="51" t="s">
        <v>4</v>
      </c>
      <c r="C6" s="50">
        <v>115</v>
      </c>
      <c r="D6" s="51">
        <v>190</v>
      </c>
      <c r="E6" s="52">
        <f t="shared" si="0"/>
        <v>305</v>
      </c>
      <c r="F6" s="53">
        <f t="shared" si="1"/>
        <v>190</v>
      </c>
      <c r="H6" s="42" t="s">
        <v>17</v>
      </c>
      <c r="I6" s="30" t="s">
        <v>4</v>
      </c>
      <c r="J6" s="37">
        <v>207</v>
      </c>
      <c r="K6" s="30">
        <v>190</v>
      </c>
      <c r="L6" s="68">
        <f>J6+K6</f>
        <v>397</v>
      </c>
      <c r="M6" s="43">
        <f>MAX(J6:K6)</f>
        <v>207</v>
      </c>
      <c r="O6" s="42" t="s">
        <v>68</v>
      </c>
      <c r="P6" s="30" t="s">
        <v>9</v>
      </c>
      <c r="Q6" s="37">
        <v>215</v>
      </c>
      <c r="R6" s="30">
        <v>201</v>
      </c>
      <c r="S6" s="32">
        <f>Q6+R6</f>
        <v>416</v>
      </c>
      <c r="T6" s="71">
        <f>MAX(Q6:R6)</f>
        <v>215</v>
      </c>
    </row>
    <row r="7" spans="1:20" x14ac:dyDescent="0.25">
      <c r="A7" s="59" t="s">
        <v>33</v>
      </c>
      <c r="B7" s="61" t="s">
        <v>179</v>
      </c>
      <c r="C7" s="60">
        <v>246</v>
      </c>
      <c r="D7" s="61">
        <v>222</v>
      </c>
      <c r="E7" s="62">
        <f t="shared" si="0"/>
        <v>468</v>
      </c>
      <c r="F7" s="63">
        <f t="shared" si="1"/>
        <v>246</v>
      </c>
      <c r="H7" s="42" t="s">
        <v>34</v>
      </c>
      <c r="I7" s="30" t="s">
        <v>179</v>
      </c>
      <c r="J7" s="37">
        <v>215</v>
      </c>
      <c r="K7" s="30">
        <v>173</v>
      </c>
      <c r="L7" s="68">
        <f>J7+K7</f>
        <v>388</v>
      </c>
      <c r="M7" s="43">
        <f>MAX(J7:K7)</f>
        <v>215</v>
      </c>
      <c r="O7" s="42" t="s">
        <v>34</v>
      </c>
      <c r="P7" s="30" t="s">
        <v>179</v>
      </c>
      <c r="Q7" s="37">
        <v>215</v>
      </c>
      <c r="R7" s="30">
        <v>173</v>
      </c>
      <c r="S7" s="32">
        <f>Q7+R7</f>
        <v>388</v>
      </c>
      <c r="T7" s="71">
        <f>MAX(Q7:R7)</f>
        <v>215</v>
      </c>
    </row>
    <row r="8" spans="1:20" x14ac:dyDescent="0.25">
      <c r="A8" s="42" t="s">
        <v>100</v>
      </c>
      <c r="B8" s="30" t="s">
        <v>179</v>
      </c>
      <c r="C8" s="37">
        <v>224</v>
      </c>
      <c r="D8" s="30">
        <v>180</v>
      </c>
      <c r="E8" s="32">
        <f t="shared" si="0"/>
        <v>404</v>
      </c>
      <c r="F8" s="43">
        <f t="shared" si="1"/>
        <v>224</v>
      </c>
      <c r="H8" s="42" t="s">
        <v>15</v>
      </c>
      <c r="I8" s="30" t="s">
        <v>4</v>
      </c>
      <c r="J8" s="37">
        <v>222</v>
      </c>
      <c r="K8" s="30">
        <v>161</v>
      </c>
      <c r="L8" s="68">
        <f>J8+K8</f>
        <v>383</v>
      </c>
      <c r="M8" s="43">
        <f>MAX(J8:K8)</f>
        <v>222</v>
      </c>
      <c r="O8" s="42" t="s">
        <v>113</v>
      </c>
      <c r="P8" s="30" t="s">
        <v>10</v>
      </c>
      <c r="Q8" s="37">
        <v>214</v>
      </c>
      <c r="R8" s="30">
        <v>165</v>
      </c>
      <c r="S8" s="32">
        <f>Q8+R8</f>
        <v>379</v>
      </c>
      <c r="T8" s="71">
        <f>MAX(Q8:R8)</f>
        <v>214</v>
      </c>
    </row>
    <row r="9" spans="1:20" x14ac:dyDescent="0.25">
      <c r="A9" s="42" t="s">
        <v>99</v>
      </c>
      <c r="B9" s="30" t="s">
        <v>179</v>
      </c>
      <c r="C9" s="37">
        <v>216</v>
      </c>
      <c r="D9" s="30">
        <v>129</v>
      </c>
      <c r="E9" s="32">
        <f t="shared" si="0"/>
        <v>345</v>
      </c>
      <c r="F9" s="43">
        <f t="shared" si="1"/>
        <v>216</v>
      </c>
      <c r="H9" s="42" t="s">
        <v>113</v>
      </c>
      <c r="I9" s="30" t="s">
        <v>10</v>
      </c>
      <c r="J9" s="37">
        <v>214</v>
      </c>
      <c r="K9" s="30">
        <v>165</v>
      </c>
      <c r="L9" s="68">
        <f>J9+K9</f>
        <v>379</v>
      </c>
      <c r="M9" s="43">
        <f>MAX(J9:K9)</f>
        <v>214</v>
      </c>
      <c r="O9" s="42" t="s">
        <v>17</v>
      </c>
      <c r="P9" s="30" t="s">
        <v>4</v>
      </c>
      <c r="Q9" s="37">
        <v>207</v>
      </c>
      <c r="R9" s="30">
        <v>190</v>
      </c>
      <c r="S9" s="32">
        <f>Q9+R9</f>
        <v>397</v>
      </c>
      <c r="T9" s="71">
        <f>MAX(Q9:R9)</f>
        <v>207</v>
      </c>
    </row>
    <row r="10" spans="1:20" x14ac:dyDescent="0.25">
      <c r="A10" s="42" t="s">
        <v>34</v>
      </c>
      <c r="B10" s="30" t="s">
        <v>179</v>
      </c>
      <c r="C10" s="37">
        <v>215</v>
      </c>
      <c r="D10" s="30">
        <v>173</v>
      </c>
      <c r="E10" s="32">
        <f t="shared" si="0"/>
        <v>388</v>
      </c>
      <c r="F10" s="43">
        <f t="shared" si="1"/>
        <v>215</v>
      </c>
      <c r="H10" s="42" t="s">
        <v>112</v>
      </c>
      <c r="I10" s="30" t="s">
        <v>10</v>
      </c>
      <c r="J10" s="37">
        <v>180</v>
      </c>
      <c r="K10" s="30">
        <v>192</v>
      </c>
      <c r="L10" s="68">
        <f>J10+K10</f>
        <v>372</v>
      </c>
      <c r="M10" s="43">
        <f>MAX(J10:K10)</f>
        <v>192</v>
      </c>
      <c r="O10" s="42" t="s">
        <v>31</v>
      </c>
      <c r="P10" s="30" t="s">
        <v>7</v>
      </c>
      <c r="Q10" s="37">
        <v>205</v>
      </c>
      <c r="R10" s="30">
        <v>195</v>
      </c>
      <c r="S10" s="32">
        <f>Q10+R10</f>
        <v>400</v>
      </c>
      <c r="T10" s="71">
        <f>MAX(Q10:R10)</f>
        <v>205</v>
      </c>
    </row>
    <row r="11" spans="1:20" x14ac:dyDescent="0.25">
      <c r="A11" s="42" t="s">
        <v>98</v>
      </c>
      <c r="B11" s="30" t="s">
        <v>179</v>
      </c>
      <c r="C11" s="37">
        <v>130</v>
      </c>
      <c r="D11" s="30"/>
      <c r="E11" s="32">
        <f t="shared" si="0"/>
        <v>130</v>
      </c>
      <c r="F11" s="43">
        <f t="shared" si="1"/>
        <v>130</v>
      </c>
      <c r="H11" s="42" t="s">
        <v>99</v>
      </c>
      <c r="I11" s="30" t="s">
        <v>179</v>
      </c>
      <c r="J11" s="37">
        <v>216</v>
      </c>
      <c r="K11" s="30">
        <v>129</v>
      </c>
      <c r="L11" s="68">
        <f>J11+K11</f>
        <v>345</v>
      </c>
      <c r="M11" s="43">
        <f>MAX(J11:K11)</f>
        <v>216</v>
      </c>
      <c r="O11" s="42" t="s">
        <v>114</v>
      </c>
      <c r="P11" s="30" t="s">
        <v>10</v>
      </c>
      <c r="Q11" s="37">
        <v>202</v>
      </c>
      <c r="R11" s="30">
        <v>142</v>
      </c>
      <c r="S11" s="32">
        <f>Q11+R11</f>
        <v>344</v>
      </c>
      <c r="T11" s="71">
        <f>MAX(Q11:R11)</f>
        <v>202</v>
      </c>
    </row>
    <row r="12" spans="1:20" ht="11.25" thickBot="1" x14ac:dyDescent="0.3">
      <c r="A12" s="44" t="s">
        <v>101</v>
      </c>
      <c r="B12" s="46" t="s">
        <v>179</v>
      </c>
      <c r="C12" s="45"/>
      <c r="D12" s="46">
        <v>163</v>
      </c>
      <c r="E12" s="47">
        <f t="shared" si="0"/>
        <v>163</v>
      </c>
      <c r="F12" s="48">
        <f t="shared" si="1"/>
        <v>163</v>
      </c>
      <c r="H12" s="42" t="s">
        <v>114</v>
      </c>
      <c r="I12" s="30" t="s">
        <v>10</v>
      </c>
      <c r="J12" s="37">
        <v>202</v>
      </c>
      <c r="K12" s="30">
        <v>142</v>
      </c>
      <c r="L12" s="68">
        <f>J12+K12</f>
        <v>344</v>
      </c>
      <c r="M12" s="43">
        <f>MAX(J12:K12)</f>
        <v>202</v>
      </c>
      <c r="O12" s="42" t="s">
        <v>119</v>
      </c>
      <c r="P12" s="30" t="s">
        <v>7</v>
      </c>
      <c r="Q12" s="37">
        <v>201</v>
      </c>
      <c r="R12" s="30">
        <v>114</v>
      </c>
      <c r="S12" s="32">
        <f>Q12+R12</f>
        <v>315</v>
      </c>
      <c r="T12" s="71">
        <f>MAX(Q12:R12)</f>
        <v>201</v>
      </c>
    </row>
    <row r="13" spans="1:20" x14ac:dyDescent="0.25">
      <c r="A13" s="54" t="s">
        <v>113</v>
      </c>
      <c r="B13" s="56" t="s">
        <v>10</v>
      </c>
      <c r="C13" s="55">
        <v>214</v>
      </c>
      <c r="D13" s="56">
        <v>165</v>
      </c>
      <c r="E13" s="57">
        <f t="shared" si="0"/>
        <v>379</v>
      </c>
      <c r="F13" s="58">
        <f t="shared" si="1"/>
        <v>214</v>
      </c>
      <c r="H13" s="42" t="s">
        <v>30</v>
      </c>
      <c r="I13" s="30" t="s">
        <v>7</v>
      </c>
      <c r="J13" s="37">
        <v>176</v>
      </c>
      <c r="K13" s="30">
        <v>165</v>
      </c>
      <c r="L13" s="68">
        <f>J13+K13</f>
        <v>341</v>
      </c>
      <c r="M13" s="43">
        <f>MAX(J13:K13)</f>
        <v>176</v>
      </c>
      <c r="O13" s="42" t="s">
        <v>112</v>
      </c>
      <c r="P13" s="30" t="s">
        <v>10</v>
      </c>
      <c r="Q13" s="37">
        <v>180</v>
      </c>
      <c r="R13" s="30">
        <v>192</v>
      </c>
      <c r="S13" s="32">
        <f>Q13+R13</f>
        <v>372</v>
      </c>
      <c r="T13" s="71">
        <f>MAX(Q13:R13)</f>
        <v>192</v>
      </c>
    </row>
    <row r="14" spans="1:20" x14ac:dyDescent="0.25">
      <c r="A14" s="42" t="s">
        <v>114</v>
      </c>
      <c r="B14" s="30" t="s">
        <v>10</v>
      </c>
      <c r="C14" s="37">
        <v>202</v>
      </c>
      <c r="D14" s="30">
        <v>142</v>
      </c>
      <c r="E14" s="32">
        <f t="shared" si="0"/>
        <v>344</v>
      </c>
      <c r="F14" s="43">
        <f t="shared" si="1"/>
        <v>202</v>
      </c>
      <c r="H14" s="42" t="s">
        <v>124</v>
      </c>
      <c r="I14" s="30" t="s">
        <v>8</v>
      </c>
      <c r="J14" s="37">
        <v>163</v>
      </c>
      <c r="K14" s="30">
        <v>173</v>
      </c>
      <c r="L14" s="68">
        <f>J14+K14</f>
        <v>336</v>
      </c>
      <c r="M14" s="43">
        <f>MAX(J14:K14)</f>
        <v>173</v>
      </c>
      <c r="O14" s="42" t="s">
        <v>123</v>
      </c>
      <c r="P14" s="30" t="s">
        <v>8</v>
      </c>
      <c r="Q14" s="37">
        <v>192</v>
      </c>
      <c r="R14" s="30">
        <v>135</v>
      </c>
      <c r="S14" s="32">
        <f>Q14+R14</f>
        <v>327</v>
      </c>
      <c r="T14" s="71">
        <f>MAX(Q14:R14)</f>
        <v>192</v>
      </c>
    </row>
    <row r="15" spans="1:20" x14ac:dyDescent="0.25">
      <c r="A15" s="42" t="s">
        <v>112</v>
      </c>
      <c r="B15" s="30" t="s">
        <v>10</v>
      </c>
      <c r="C15" s="37">
        <v>180</v>
      </c>
      <c r="D15" s="30">
        <v>192</v>
      </c>
      <c r="E15" s="32">
        <f t="shared" si="0"/>
        <v>372</v>
      </c>
      <c r="F15" s="43">
        <f t="shared" si="1"/>
        <v>192</v>
      </c>
      <c r="H15" s="42" t="s">
        <v>122</v>
      </c>
      <c r="I15" s="30" t="s">
        <v>8</v>
      </c>
      <c r="J15" s="37">
        <v>147</v>
      </c>
      <c r="K15" s="30">
        <v>188</v>
      </c>
      <c r="L15" s="68">
        <f>J15+K15</f>
        <v>335</v>
      </c>
      <c r="M15" s="43">
        <f>MAX(J15:K15)</f>
        <v>188</v>
      </c>
      <c r="O15" s="42" t="s">
        <v>18</v>
      </c>
      <c r="P15" s="30" t="s">
        <v>4</v>
      </c>
      <c r="Q15" s="37">
        <v>115</v>
      </c>
      <c r="R15" s="30">
        <v>190</v>
      </c>
      <c r="S15" s="32">
        <f>Q15+R15</f>
        <v>305</v>
      </c>
      <c r="T15" s="71">
        <f>MAX(Q15:R15)</f>
        <v>190</v>
      </c>
    </row>
    <row r="16" spans="1:20" x14ac:dyDescent="0.25">
      <c r="A16" s="42" t="s">
        <v>115</v>
      </c>
      <c r="B16" s="30" t="s">
        <v>10</v>
      </c>
      <c r="C16" s="37">
        <v>154</v>
      </c>
      <c r="D16" s="30">
        <v>145</v>
      </c>
      <c r="E16" s="32">
        <f t="shared" si="0"/>
        <v>299</v>
      </c>
      <c r="F16" s="43">
        <f t="shared" si="1"/>
        <v>154</v>
      </c>
      <c r="H16" s="42" t="s">
        <v>16</v>
      </c>
      <c r="I16" s="30" t="s">
        <v>4</v>
      </c>
      <c r="J16" s="37">
        <v>170</v>
      </c>
      <c r="K16" s="30">
        <v>165</v>
      </c>
      <c r="L16" s="68">
        <f>J16+K16</f>
        <v>335</v>
      </c>
      <c r="M16" s="43">
        <f>MAX(J16:K16)</f>
        <v>170</v>
      </c>
      <c r="O16" s="42" t="s">
        <v>122</v>
      </c>
      <c r="P16" s="30" t="s">
        <v>8</v>
      </c>
      <c r="Q16" s="37">
        <v>147</v>
      </c>
      <c r="R16" s="30">
        <v>188</v>
      </c>
      <c r="S16" s="32">
        <f>Q16+R16</f>
        <v>335</v>
      </c>
      <c r="T16" s="71">
        <f>MAX(Q16:R16)</f>
        <v>188</v>
      </c>
    </row>
    <row r="17" spans="1:20" ht="11.25" thickBot="1" x14ac:dyDescent="0.3">
      <c r="A17" s="49" t="s">
        <v>116</v>
      </c>
      <c r="B17" s="51" t="s">
        <v>10</v>
      </c>
      <c r="C17" s="50">
        <v>137</v>
      </c>
      <c r="D17" s="51">
        <v>145</v>
      </c>
      <c r="E17" s="52">
        <f t="shared" si="0"/>
        <v>282</v>
      </c>
      <c r="F17" s="53">
        <f t="shared" si="1"/>
        <v>145</v>
      </c>
      <c r="H17" s="42" t="s">
        <v>54</v>
      </c>
      <c r="I17" s="30" t="s">
        <v>24</v>
      </c>
      <c r="J17" s="37">
        <v>172</v>
      </c>
      <c r="K17" s="30">
        <v>157</v>
      </c>
      <c r="L17" s="68">
        <f>J17+K17</f>
        <v>329</v>
      </c>
      <c r="M17" s="43">
        <f>MAX(J17:K17)</f>
        <v>172</v>
      </c>
      <c r="O17" s="42" t="s">
        <v>121</v>
      </c>
      <c r="P17" s="30" t="s">
        <v>8</v>
      </c>
      <c r="Q17" s="37">
        <v>142</v>
      </c>
      <c r="R17" s="30">
        <v>182</v>
      </c>
      <c r="S17" s="32">
        <f>Q17+R17</f>
        <v>324</v>
      </c>
      <c r="T17" s="71">
        <f>MAX(Q17:R17)</f>
        <v>182</v>
      </c>
    </row>
    <row r="18" spans="1:20" x14ac:dyDescent="0.25">
      <c r="A18" s="59" t="s">
        <v>82</v>
      </c>
      <c r="B18" s="61" t="s">
        <v>20</v>
      </c>
      <c r="C18" s="60">
        <v>144</v>
      </c>
      <c r="D18" s="61">
        <v>152</v>
      </c>
      <c r="E18" s="62">
        <f t="shared" si="0"/>
        <v>296</v>
      </c>
      <c r="F18" s="63">
        <f t="shared" si="1"/>
        <v>152</v>
      </c>
      <c r="H18" s="42" t="s">
        <v>123</v>
      </c>
      <c r="I18" s="30" t="s">
        <v>8</v>
      </c>
      <c r="J18" s="37">
        <v>192</v>
      </c>
      <c r="K18" s="30">
        <v>135</v>
      </c>
      <c r="L18" s="68">
        <f>J18+K18</f>
        <v>327</v>
      </c>
      <c r="M18" s="43">
        <f>MAX(J18:K18)</f>
        <v>192</v>
      </c>
      <c r="O18" s="42" t="s">
        <v>141</v>
      </c>
      <c r="P18" s="30" t="s">
        <v>20</v>
      </c>
      <c r="Q18" s="37">
        <v>116</v>
      </c>
      <c r="R18" s="30">
        <v>182</v>
      </c>
      <c r="S18" s="32">
        <f>Q18+R18</f>
        <v>298</v>
      </c>
      <c r="T18" s="71">
        <f>MAX(Q18:R18)</f>
        <v>182</v>
      </c>
    </row>
    <row r="19" spans="1:20" x14ac:dyDescent="0.25">
      <c r="A19" s="42" t="s">
        <v>81</v>
      </c>
      <c r="B19" s="30" t="s">
        <v>20</v>
      </c>
      <c r="C19" s="37">
        <v>130</v>
      </c>
      <c r="D19" s="30">
        <v>143</v>
      </c>
      <c r="E19" s="32">
        <f t="shared" si="0"/>
        <v>273</v>
      </c>
      <c r="F19" s="43">
        <f t="shared" si="1"/>
        <v>143</v>
      </c>
      <c r="H19" s="42" t="s">
        <v>121</v>
      </c>
      <c r="I19" s="30" t="s">
        <v>8</v>
      </c>
      <c r="J19" s="37">
        <v>142</v>
      </c>
      <c r="K19" s="30">
        <v>182</v>
      </c>
      <c r="L19" s="68">
        <f>J19+K19</f>
        <v>324</v>
      </c>
      <c r="M19" s="43">
        <f>MAX(J19:K19)</f>
        <v>182</v>
      </c>
      <c r="O19" s="42" t="s">
        <v>30</v>
      </c>
      <c r="P19" s="30" t="s">
        <v>7</v>
      </c>
      <c r="Q19" s="37">
        <v>176</v>
      </c>
      <c r="R19" s="30">
        <v>165</v>
      </c>
      <c r="S19" s="32">
        <f>Q19+R19</f>
        <v>341</v>
      </c>
      <c r="T19" s="71">
        <f>MAX(Q19:R19)</f>
        <v>176</v>
      </c>
    </row>
    <row r="20" spans="1:20" x14ac:dyDescent="0.25">
      <c r="A20" s="42" t="s">
        <v>141</v>
      </c>
      <c r="B20" s="30" t="s">
        <v>20</v>
      </c>
      <c r="C20" s="37">
        <v>116</v>
      </c>
      <c r="D20" s="30">
        <v>182</v>
      </c>
      <c r="E20" s="32">
        <f t="shared" si="0"/>
        <v>298</v>
      </c>
      <c r="F20" s="43">
        <f t="shared" si="1"/>
        <v>182</v>
      </c>
      <c r="H20" s="42" t="s">
        <v>64</v>
      </c>
      <c r="I20" s="30" t="s">
        <v>9</v>
      </c>
      <c r="J20" s="37">
        <v>160</v>
      </c>
      <c r="K20" s="30">
        <v>164</v>
      </c>
      <c r="L20" s="68">
        <f>J20+K20</f>
        <v>324</v>
      </c>
      <c r="M20" s="43">
        <f>MAX(J20:K20)</f>
        <v>164</v>
      </c>
      <c r="O20" s="42" t="s">
        <v>124</v>
      </c>
      <c r="P20" s="30" t="s">
        <v>8</v>
      </c>
      <c r="Q20" s="37">
        <v>163</v>
      </c>
      <c r="R20" s="30">
        <v>173</v>
      </c>
      <c r="S20" s="32">
        <f>Q20+R20</f>
        <v>336</v>
      </c>
      <c r="T20" s="71">
        <f>MAX(Q20:R20)</f>
        <v>173</v>
      </c>
    </row>
    <row r="21" spans="1:20" x14ac:dyDescent="0.25">
      <c r="A21" s="42" t="s">
        <v>83</v>
      </c>
      <c r="B21" s="30" t="s">
        <v>20</v>
      </c>
      <c r="C21" s="37">
        <v>110</v>
      </c>
      <c r="D21" s="30">
        <v>118</v>
      </c>
      <c r="E21" s="32">
        <f t="shared" si="0"/>
        <v>228</v>
      </c>
      <c r="F21" s="43">
        <f t="shared" si="1"/>
        <v>118</v>
      </c>
      <c r="H21" s="42" t="s">
        <v>119</v>
      </c>
      <c r="I21" s="30" t="s">
        <v>7</v>
      </c>
      <c r="J21" s="37">
        <v>201</v>
      </c>
      <c r="K21" s="30">
        <v>114</v>
      </c>
      <c r="L21" s="68">
        <f>J21+K21</f>
        <v>315</v>
      </c>
      <c r="M21" s="43">
        <f>MAX(J21:K21)</f>
        <v>201</v>
      </c>
      <c r="O21" s="42" t="s">
        <v>54</v>
      </c>
      <c r="P21" s="30" t="s">
        <v>24</v>
      </c>
      <c r="Q21" s="37">
        <v>172</v>
      </c>
      <c r="R21" s="30">
        <v>157</v>
      </c>
      <c r="S21" s="32">
        <f>Q21+R21</f>
        <v>329</v>
      </c>
      <c r="T21" s="71">
        <f>MAX(Q21:R21)</f>
        <v>172</v>
      </c>
    </row>
    <row r="22" spans="1:20" ht="11.25" thickBot="1" x14ac:dyDescent="0.3">
      <c r="A22" s="44" t="s">
        <v>142</v>
      </c>
      <c r="B22" s="46" t="s">
        <v>20</v>
      </c>
      <c r="C22" s="45">
        <v>107</v>
      </c>
      <c r="D22" s="46">
        <v>85</v>
      </c>
      <c r="E22" s="47">
        <f t="shared" si="0"/>
        <v>192</v>
      </c>
      <c r="F22" s="48">
        <f t="shared" si="1"/>
        <v>107</v>
      </c>
      <c r="H22" s="42" t="s">
        <v>120</v>
      </c>
      <c r="I22" s="30" t="s">
        <v>8</v>
      </c>
      <c r="J22" s="37">
        <v>143</v>
      </c>
      <c r="K22" s="30">
        <v>163</v>
      </c>
      <c r="L22" s="68">
        <f>J22+K22</f>
        <v>306</v>
      </c>
      <c r="M22" s="43">
        <f>MAX(J22:K22)</f>
        <v>163</v>
      </c>
      <c r="O22" s="42" t="s">
        <v>16</v>
      </c>
      <c r="P22" s="30" t="s">
        <v>4</v>
      </c>
      <c r="Q22" s="37">
        <v>170</v>
      </c>
      <c r="R22" s="30">
        <v>165</v>
      </c>
      <c r="S22" s="32">
        <f>Q22+R22</f>
        <v>335</v>
      </c>
      <c r="T22" s="71">
        <f>MAX(Q22:R22)</f>
        <v>170</v>
      </c>
    </row>
    <row r="23" spans="1:20" x14ac:dyDescent="0.25">
      <c r="A23" s="54" t="s">
        <v>54</v>
      </c>
      <c r="B23" s="56" t="s">
        <v>24</v>
      </c>
      <c r="C23" s="55">
        <v>172</v>
      </c>
      <c r="D23" s="56">
        <v>157</v>
      </c>
      <c r="E23" s="57">
        <f t="shared" si="0"/>
        <v>329</v>
      </c>
      <c r="F23" s="58">
        <f t="shared" si="1"/>
        <v>172</v>
      </c>
      <c r="H23" s="42" t="s">
        <v>18</v>
      </c>
      <c r="I23" s="30" t="s">
        <v>4</v>
      </c>
      <c r="J23" s="37">
        <v>115</v>
      </c>
      <c r="K23" s="30">
        <v>190</v>
      </c>
      <c r="L23" s="68">
        <f>J23+K23</f>
        <v>305</v>
      </c>
      <c r="M23" s="43">
        <f>MAX(J23:K23)</f>
        <v>190</v>
      </c>
      <c r="O23" s="42" t="s">
        <v>55</v>
      </c>
      <c r="P23" s="30" t="s">
        <v>24</v>
      </c>
      <c r="Q23" s="37">
        <v>168</v>
      </c>
      <c r="R23" s="30">
        <v>119</v>
      </c>
      <c r="S23" s="32">
        <f>Q23+R23</f>
        <v>287</v>
      </c>
      <c r="T23" s="71">
        <f>MAX(Q23:R23)</f>
        <v>168</v>
      </c>
    </row>
    <row r="24" spans="1:20" x14ac:dyDescent="0.25">
      <c r="A24" s="42" t="s">
        <v>55</v>
      </c>
      <c r="B24" s="30" t="s">
        <v>24</v>
      </c>
      <c r="C24" s="37">
        <v>168</v>
      </c>
      <c r="D24" s="30">
        <v>119</v>
      </c>
      <c r="E24" s="32">
        <f t="shared" si="0"/>
        <v>287</v>
      </c>
      <c r="F24" s="43">
        <f t="shared" si="1"/>
        <v>168</v>
      </c>
      <c r="H24" s="42" t="s">
        <v>53</v>
      </c>
      <c r="I24" s="30" t="s">
        <v>24</v>
      </c>
      <c r="J24" s="37">
        <v>160</v>
      </c>
      <c r="K24" s="30">
        <v>142</v>
      </c>
      <c r="L24" s="68">
        <f>J24+K24</f>
        <v>302</v>
      </c>
      <c r="M24" s="43">
        <f>MAX(J24:K24)</f>
        <v>160</v>
      </c>
      <c r="O24" s="42" t="s">
        <v>64</v>
      </c>
      <c r="P24" s="30" t="s">
        <v>9</v>
      </c>
      <c r="Q24" s="37">
        <v>160</v>
      </c>
      <c r="R24" s="30">
        <v>164</v>
      </c>
      <c r="S24" s="32">
        <f>Q24+R24</f>
        <v>324</v>
      </c>
      <c r="T24" s="71">
        <f>MAX(Q24:R24)</f>
        <v>164</v>
      </c>
    </row>
    <row r="25" spans="1:20" x14ac:dyDescent="0.25">
      <c r="A25" s="42" t="s">
        <v>53</v>
      </c>
      <c r="B25" s="30" t="s">
        <v>24</v>
      </c>
      <c r="C25" s="37">
        <v>160</v>
      </c>
      <c r="D25" s="30">
        <v>142</v>
      </c>
      <c r="E25" s="32">
        <f t="shared" si="0"/>
        <v>302</v>
      </c>
      <c r="F25" s="43">
        <f t="shared" si="1"/>
        <v>160</v>
      </c>
      <c r="H25" s="42" t="s">
        <v>67</v>
      </c>
      <c r="I25" s="30" t="s">
        <v>9</v>
      </c>
      <c r="J25" s="37">
        <v>144</v>
      </c>
      <c r="K25" s="30">
        <v>156</v>
      </c>
      <c r="L25" s="68">
        <f>J25+K25</f>
        <v>300</v>
      </c>
      <c r="M25" s="43">
        <f>MAX(J25:K25)</f>
        <v>156</v>
      </c>
      <c r="O25" s="42" t="s">
        <v>120</v>
      </c>
      <c r="P25" s="30" t="s">
        <v>8</v>
      </c>
      <c r="Q25" s="37">
        <v>143</v>
      </c>
      <c r="R25" s="30">
        <v>163</v>
      </c>
      <c r="S25" s="32">
        <f>Q25+R25</f>
        <v>306</v>
      </c>
      <c r="T25" s="71">
        <f>MAX(Q25:R25)</f>
        <v>163</v>
      </c>
    </row>
    <row r="26" spans="1:20" x14ac:dyDescent="0.25">
      <c r="A26" s="42" t="s">
        <v>57</v>
      </c>
      <c r="B26" s="30" t="s">
        <v>24</v>
      </c>
      <c r="C26" s="37">
        <v>140</v>
      </c>
      <c r="D26" s="30">
        <v>157</v>
      </c>
      <c r="E26" s="32">
        <f t="shared" si="0"/>
        <v>297</v>
      </c>
      <c r="F26" s="43">
        <f t="shared" si="1"/>
        <v>157</v>
      </c>
      <c r="H26" s="42" t="s">
        <v>115</v>
      </c>
      <c r="I26" s="30" t="s">
        <v>10</v>
      </c>
      <c r="J26" s="37">
        <v>154</v>
      </c>
      <c r="K26" s="30">
        <v>145</v>
      </c>
      <c r="L26" s="68">
        <f>J26+K26</f>
        <v>299</v>
      </c>
      <c r="M26" s="43">
        <f>MAX(J26:K26)</f>
        <v>154</v>
      </c>
      <c r="O26" s="42" t="s">
        <v>101</v>
      </c>
      <c r="P26" s="30" t="s">
        <v>179</v>
      </c>
      <c r="Q26" s="37"/>
      <c r="R26" s="30">
        <v>163</v>
      </c>
      <c r="S26" s="32">
        <f>Q26+R26</f>
        <v>163</v>
      </c>
      <c r="T26" s="71">
        <f>MAX(Q26:R26)</f>
        <v>163</v>
      </c>
    </row>
    <row r="27" spans="1:20" ht="11.25" thickBot="1" x14ac:dyDescent="0.3">
      <c r="A27" s="49" t="s">
        <v>56</v>
      </c>
      <c r="B27" s="51" t="s">
        <v>24</v>
      </c>
      <c r="C27" s="50">
        <v>94</v>
      </c>
      <c r="D27" s="51">
        <v>150</v>
      </c>
      <c r="E27" s="52">
        <f t="shared" si="0"/>
        <v>244</v>
      </c>
      <c r="F27" s="53">
        <f t="shared" si="1"/>
        <v>150</v>
      </c>
      <c r="H27" s="42" t="s">
        <v>141</v>
      </c>
      <c r="I27" s="30" t="s">
        <v>20</v>
      </c>
      <c r="J27" s="37">
        <v>116</v>
      </c>
      <c r="K27" s="30">
        <v>182</v>
      </c>
      <c r="L27" s="68">
        <f>J27+K27</f>
        <v>298</v>
      </c>
      <c r="M27" s="43">
        <f>MAX(J27:K27)</f>
        <v>182</v>
      </c>
      <c r="O27" s="42" t="s">
        <v>53</v>
      </c>
      <c r="P27" s="30" t="s">
        <v>24</v>
      </c>
      <c r="Q27" s="37">
        <v>160</v>
      </c>
      <c r="R27" s="30">
        <v>142</v>
      </c>
      <c r="S27" s="32">
        <f>Q27+R27</f>
        <v>302</v>
      </c>
      <c r="T27" s="71">
        <f>MAX(Q27:R27)</f>
        <v>160</v>
      </c>
    </row>
    <row r="28" spans="1:20" x14ac:dyDescent="0.25">
      <c r="A28" s="59" t="s">
        <v>36</v>
      </c>
      <c r="B28" s="61" t="s">
        <v>21</v>
      </c>
      <c r="C28" s="60">
        <v>148</v>
      </c>
      <c r="D28" s="61">
        <v>127</v>
      </c>
      <c r="E28" s="62">
        <f t="shared" si="0"/>
        <v>275</v>
      </c>
      <c r="F28" s="63">
        <f t="shared" si="1"/>
        <v>148</v>
      </c>
      <c r="H28" s="42" t="s">
        <v>57</v>
      </c>
      <c r="I28" s="30" t="s">
        <v>24</v>
      </c>
      <c r="J28" s="37">
        <v>140</v>
      </c>
      <c r="K28" s="30">
        <v>157</v>
      </c>
      <c r="L28" s="68">
        <f>J28+K28</f>
        <v>297</v>
      </c>
      <c r="M28" s="43">
        <f>MAX(J28:K28)</f>
        <v>157</v>
      </c>
      <c r="O28" s="42" t="s">
        <v>19</v>
      </c>
      <c r="P28" s="30" t="s">
        <v>4</v>
      </c>
      <c r="Q28" s="37">
        <v>132</v>
      </c>
      <c r="R28" s="30">
        <v>159</v>
      </c>
      <c r="S28" s="32">
        <f>Q28+R28</f>
        <v>291</v>
      </c>
      <c r="T28" s="71">
        <f>MAX(Q28:R28)</f>
        <v>159</v>
      </c>
    </row>
    <row r="29" spans="1:20" x14ac:dyDescent="0.25">
      <c r="A29" s="42" t="s">
        <v>40</v>
      </c>
      <c r="B29" s="30" t="s">
        <v>21</v>
      </c>
      <c r="C29" s="37">
        <v>116</v>
      </c>
      <c r="D29" s="30">
        <v>123</v>
      </c>
      <c r="E29" s="32">
        <f t="shared" si="0"/>
        <v>239</v>
      </c>
      <c r="F29" s="43">
        <f t="shared" si="1"/>
        <v>123</v>
      </c>
      <c r="H29" s="42" t="s">
        <v>82</v>
      </c>
      <c r="I29" s="30" t="s">
        <v>20</v>
      </c>
      <c r="J29" s="37">
        <v>144</v>
      </c>
      <c r="K29" s="30">
        <v>152</v>
      </c>
      <c r="L29" s="68">
        <f>J29+K29</f>
        <v>296</v>
      </c>
      <c r="M29" s="43">
        <f>MAX(J29:K29)</f>
        <v>152</v>
      </c>
      <c r="O29" s="42" t="s">
        <v>57</v>
      </c>
      <c r="P29" s="30" t="s">
        <v>24</v>
      </c>
      <c r="Q29" s="37">
        <v>140</v>
      </c>
      <c r="R29" s="30">
        <v>157</v>
      </c>
      <c r="S29" s="32">
        <f>Q29+R29</f>
        <v>297</v>
      </c>
      <c r="T29" s="71">
        <f>MAX(Q29:R29)</f>
        <v>157</v>
      </c>
    </row>
    <row r="30" spans="1:20" x14ac:dyDescent="0.25">
      <c r="A30" s="42" t="s">
        <v>38</v>
      </c>
      <c r="B30" s="30" t="s">
        <v>21</v>
      </c>
      <c r="C30" s="37">
        <v>115</v>
      </c>
      <c r="D30" s="30"/>
      <c r="E30" s="32">
        <f t="shared" si="0"/>
        <v>115</v>
      </c>
      <c r="F30" s="43">
        <f t="shared" si="1"/>
        <v>115</v>
      </c>
      <c r="H30" s="42" t="s">
        <v>19</v>
      </c>
      <c r="I30" s="30" t="s">
        <v>4</v>
      </c>
      <c r="J30" s="37">
        <v>132</v>
      </c>
      <c r="K30" s="30">
        <v>159</v>
      </c>
      <c r="L30" s="68">
        <f>J30+K30</f>
        <v>291</v>
      </c>
      <c r="M30" s="43">
        <f>MAX(J30:K30)</f>
        <v>159</v>
      </c>
      <c r="O30" s="42" t="s">
        <v>67</v>
      </c>
      <c r="P30" s="30" t="s">
        <v>9</v>
      </c>
      <c r="Q30" s="37">
        <v>144</v>
      </c>
      <c r="R30" s="30">
        <v>156</v>
      </c>
      <c r="S30" s="32">
        <f>Q30+R30</f>
        <v>300</v>
      </c>
      <c r="T30" s="71">
        <f>MAX(Q30:R30)</f>
        <v>156</v>
      </c>
    </row>
    <row r="31" spans="1:20" x14ac:dyDescent="0.25">
      <c r="A31" s="42" t="s">
        <v>37</v>
      </c>
      <c r="B31" s="30" t="s">
        <v>21</v>
      </c>
      <c r="C31" s="37">
        <v>103</v>
      </c>
      <c r="D31" s="30">
        <v>123</v>
      </c>
      <c r="E31" s="32">
        <f t="shared" si="0"/>
        <v>226</v>
      </c>
      <c r="F31" s="43">
        <f t="shared" si="1"/>
        <v>123</v>
      </c>
      <c r="H31" s="42" t="s">
        <v>55</v>
      </c>
      <c r="I31" s="30" t="s">
        <v>24</v>
      </c>
      <c r="J31" s="37">
        <v>168</v>
      </c>
      <c r="K31" s="30">
        <v>119</v>
      </c>
      <c r="L31" s="68">
        <f>J31+K31</f>
        <v>287</v>
      </c>
      <c r="M31" s="43">
        <f>MAX(J31:K31)</f>
        <v>168</v>
      </c>
      <c r="O31" s="42" t="s">
        <v>115</v>
      </c>
      <c r="P31" s="30" t="s">
        <v>10</v>
      </c>
      <c r="Q31" s="37">
        <v>154</v>
      </c>
      <c r="R31" s="30">
        <v>145</v>
      </c>
      <c r="S31" s="32">
        <f>Q31+R31</f>
        <v>299</v>
      </c>
      <c r="T31" s="71">
        <f>MAX(Q31:R31)</f>
        <v>154</v>
      </c>
    </row>
    <row r="32" spans="1:20" x14ac:dyDescent="0.25">
      <c r="A32" s="42" t="s">
        <v>39</v>
      </c>
      <c r="B32" s="30" t="s">
        <v>21</v>
      </c>
      <c r="C32" s="37">
        <v>101</v>
      </c>
      <c r="D32" s="30">
        <v>153</v>
      </c>
      <c r="E32" s="32">
        <f t="shared" si="0"/>
        <v>254</v>
      </c>
      <c r="F32" s="43">
        <f t="shared" si="1"/>
        <v>153</v>
      </c>
      <c r="H32" s="42" t="s">
        <v>66</v>
      </c>
      <c r="I32" s="30" t="s">
        <v>9</v>
      </c>
      <c r="J32" s="37">
        <v>150</v>
      </c>
      <c r="K32" s="30">
        <v>132</v>
      </c>
      <c r="L32" s="68">
        <f>J32+K32</f>
        <v>282</v>
      </c>
      <c r="M32" s="43">
        <f>MAX(J32:K32)</f>
        <v>150</v>
      </c>
      <c r="O32" s="42" t="s">
        <v>39</v>
      </c>
      <c r="P32" s="30" t="s">
        <v>21</v>
      </c>
      <c r="Q32" s="37">
        <v>101</v>
      </c>
      <c r="R32" s="30">
        <v>153</v>
      </c>
      <c r="S32" s="32">
        <f>Q32+R32</f>
        <v>254</v>
      </c>
      <c r="T32" s="71">
        <f>MAX(Q32:R32)</f>
        <v>153</v>
      </c>
    </row>
    <row r="33" spans="1:20" ht="11.25" thickBot="1" x14ac:dyDescent="0.3">
      <c r="A33" s="44" t="s">
        <v>41</v>
      </c>
      <c r="B33" s="46" t="s">
        <v>21</v>
      </c>
      <c r="C33" s="45"/>
      <c r="D33" s="46">
        <v>93</v>
      </c>
      <c r="E33" s="47">
        <f t="shared" si="0"/>
        <v>93</v>
      </c>
      <c r="F33" s="48">
        <f t="shared" si="1"/>
        <v>93</v>
      </c>
      <c r="H33" s="42" t="s">
        <v>116</v>
      </c>
      <c r="I33" s="30" t="s">
        <v>10</v>
      </c>
      <c r="J33" s="37">
        <v>137</v>
      </c>
      <c r="K33" s="30">
        <v>145</v>
      </c>
      <c r="L33" s="68">
        <f>J33+K33</f>
        <v>282</v>
      </c>
      <c r="M33" s="43">
        <f>MAX(J33:K33)</f>
        <v>145</v>
      </c>
      <c r="O33" s="42" t="s">
        <v>82</v>
      </c>
      <c r="P33" s="30" t="s">
        <v>20</v>
      </c>
      <c r="Q33" s="37">
        <v>144</v>
      </c>
      <c r="R33" s="30">
        <v>152</v>
      </c>
      <c r="S33" s="32">
        <f>Q33+R33</f>
        <v>296</v>
      </c>
      <c r="T33" s="71">
        <f>MAX(Q33:R33)</f>
        <v>152</v>
      </c>
    </row>
    <row r="34" spans="1:20" x14ac:dyDescent="0.25">
      <c r="A34" s="54" t="s">
        <v>123</v>
      </c>
      <c r="B34" s="56" t="s">
        <v>8</v>
      </c>
      <c r="C34" s="55">
        <v>192</v>
      </c>
      <c r="D34" s="56">
        <v>135</v>
      </c>
      <c r="E34" s="57">
        <f t="shared" si="0"/>
        <v>327</v>
      </c>
      <c r="F34" s="58">
        <f t="shared" si="1"/>
        <v>192</v>
      </c>
      <c r="H34" s="42" t="s">
        <v>36</v>
      </c>
      <c r="I34" s="30" t="s">
        <v>21</v>
      </c>
      <c r="J34" s="37">
        <v>148</v>
      </c>
      <c r="K34" s="30">
        <v>127</v>
      </c>
      <c r="L34" s="68">
        <f>J34+K34</f>
        <v>275</v>
      </c>
      <c r="M34" s="43">
        <f>MAX(J34:K34)</f>
        <v>148</v>
      </c>
      <c r="O34" s="42" t="s">
        <v>66</v>
      </c>
      <c r="P34" s="30" t="s">
        <v>9</v>
      </c>
      <c r="Q34" s="37">
        <v>150</v>
      </c>
      <c r="R34" s="30">
        <v>132</v>
      </c>
      <c r="S34" s="32">
        <f>Q34+R34</f>
        <v>282</v>
      </c>
      <c r="T34" s="71">
        <f>MAX(Q34:R34)</f>
        <v>150</v>
      </c>
    </row>
    <row r="35" spans="1:20" x14ac:dyDescent="0.25">
      <c r="A35" s="42" t="s">
        <v>124</v>
      </c>
      <c r="B35" s="30" t="s">
        <v>8</v>
      </c>
      <c r="C35" s="37">
        <v>163</v>
      </c>
      <c r="D35" s="30">
        <v>173</v>
      </c>
      <c r="E35" s="32">
        <f t="shared" si="0"/>
        <v>336</v>
      </c>
      <c r="F35" s="43">
        <f t="shared" si="1"/>
        <v>173</v>
      </c>
      <c r="H35" s="42" t="s">
        <v>81</v>
      </c>
      <c r="I35" s="30" t="s">
        <v>20</v>
      </c>
      <c r="J35" s="37">
        <v>130</v>
      </c>
      <c r="K35" s="30">
        <v>143</v>
      </c>
      <c r="L35" s="68">
        <f>J35+K35</f>
        <v>273</v>
      </c>
      <c r="M35" s="43">
        <f>MAX(J35:K35)</f>
        <v>143</v>
      </c>
      <c r="O35" s="42" t="s">
        <v>56</v>
      </c>
      <c r="P35" s="30" t="s">
        <v>24</v>
      </c>
      <c r="Q35" s="37">
        <v>94</v>
      </c>
      <c r="R35" s="30">
        <v>150</v>
      </c>
      <c r="S35" s="32">
        <f>Q35+R35</f>
        <v>244</v>
      </c>
      <c r="T35" s="71">
        <f>MAX(Q35:R35)</f>
        <v>150</v>
      </c>
    </row>
    <row r="36" spans="1:20" x14ac:dyDescent="0.25">
      <c r="A36" s="42" t="s">
        <v>122</v>
      </c>
      <c r="B36" s="30" t="s">
        <v>8</v>
      </c>
      <c r="C36" s="37">
        <v>147</v>
      </c>
      <c r="D36" s="30">
        <v>188</v>
      </c>
      <c r="E36" s="32">
        <f t="shared" si="0"/>
        <v>335</v>
      </c>
      <c r="F36" s="43">
        <f t="shared" si="1"/>
        <v>188</v>
      </c>
      <c r="H36" s="42" t="s">
        <v>39</v>
      </c>
      <c r="I36" s="30" t="s">
        <v>21</v>
      </c>
      <c r="J36" s="37">
        <v>101</v>
      </c>
      <c r="K36" s="30">
        <v>153</v>
      </c>
      <c r="L36" s="68">
        <f>J36+K36</f>
        <v>254</v>
      </c>
      <c r="M36" s="43">
        <f>MAX(J36:K36)</f>
        <v>153</v>
      </c>
      <c r="O36" s="42" t="s">
        <v>36</v>
      </c>
      <c r="P36" s="30" t="s">
        <v>21</v>
      </c>
      <c r="Q36" s="37">
        <v>148</v>
      </c>
      <c r="R36" s="30">
        <v>127</v>
      </c>
      <c r="S36" s="32">
        <f>Q36+R36</f>
        <v>275</v>
      </c>
      <c r="T36" s="71">
        <f>MAX(Q36:R36)</f>
        <v>148</v>
      </c>
    </row>
    <row r="37" spans="1:20" x14ac:dyDescent="0.25">
      <c r="A37" s="42" t="s">
        <v>120</v>
      </c>
      <c r="B37" s="30" t="s">
        <v>8</v>
      </c>
      <c r="C37" s="37">
        <v>143</v>
      </c>
      <c r="D37" s="30">
        <v>163</v>
      </c>
      <c r="E37" s="32">
        <f t="shared" si="0"/>
        <v>306</v>
      </c>
      <c r="F37" s="43">
        <f t="shared" si="1"/>
        <v>163</v>
      </c>
      <c r="H37" s="42" t="s">
        <v>56</v>
      </c>
      <c r="I37" s="30" t="s">
        <v>24</v>
      </c>
      <c r="J37" s="37">
        <v>94</v>
      </c>
      <c r="K37" s="30">
        <v>150</v>
      </c>
      <c r="L37" s="68">
        <f>J37+K37</f>
        <v>244</v>
      </c>
      <c r="M37" s="43">
        <f>MAX(J37:K37)</f>
        <v>150</v>
      </c>
      <c r="O37" s="42" t="s">
        <v>116</v>
      </c>
      <c r="P37" s="30" t="s">
        <v>10</v>
      </c>
      <c r="Q37" s="37">
        <v>137</v>
      </c>
      <c r="R37" s="30">
        <v>145</v>
      </c>
      <c r="S37" s="32">
        <f>Q37+R37</f>
        <v>282</v>
      </c>
      <c r="T37" s="71">
        <f>MAX(Q37:R37)</f>
        <v>145</v>
      </c>
    </row>
    <row r="38" spans="1:20" ht="11.25" thickBot="1" x14ac:dyDescent="0.3">
      <c r="A38" s="49" t="s">
        <v>121</v>
      </c>
      <c r="B38" s="51" t="s">
        <v>8</v>
      </c>
      <c r="C38" s="50">
        <v>142</v>
      </c>
      <c r="D38" s="51">
        <v>182</v>
      </c>
      <c r="E38" s="52">
        <f t="shared" si="0"/>
        <v>324</v>
      </c>
      <c r="F38" s="53">
        <f t="shared" si="1"/>
        <v>182</v>
      </c>
      <c r="H38" s="42" t="s">
        <v>118</v>
      </c>
      <c r="I38" s="30" t="s">
        <v>7</v>
      </c>
      <c r="J38" s="37">
        <v>134</v>
      </c>
      <c r="K38" s="30">
        <v>108</v>
      </c>
      <c r="L38" s="68">
        <f>J38+K38</f>
        <v>242</v>
      </c>
      <c r="M38" s="43">
        <f>MAX(J38:K38)</f>
        <v>134</v>
      </c>
      <c r="O38" s="42" t="s">
        <v>81</v>
      </c>
      <c r="P38" s="30" t="s">
        <v>20</v>
      </c>
      <c r="Q38" s="37">
        <v>130</v>
      </c>
      <c r="R38" s="30">
        <v>143</v>
      </c>
      <c r="S38" s="32">
        <f>Q38+R38</f>
        <v>273</v>
      </c>
      <c r="T38" s="71">
        <f>MAX(Q38:R38)</f>
        <v>143</v>
      </c>
    </row>
    <row r="39" spans="1:20" x14ac:dyDescent="0.25">
      <c r="A39" s="59" t="s">
        <v>68</v>
      </c>
      <c r="B39" s="61" t="s">
        <v>9</v>
      </c>
      <c r="C39" s="60">
        <v>215</v>
      </c>
      <c r="D39" s="61">
        <v>201</v>
      </c>
      <c r="E39" s="62">
        <f t="shared" si="0"/>
        <v>416</v>
      </c>
      <c r="F39" s="63">
        <f t="shared" si="1"/>
        <v>215</v>
      </c>
      <c r="H39" s="42" t="s">
        <v>40</v>
      </c>
      <c r="I39" s="30" t="s">
        <v>21</v>
      </c>
      <c r="J39" s="37">
        <v>116</v>
      </c>
      <c r="K39" s="30">
        <v>123</v>
      </c>
      <c r="L39" s="68">
        <f>J39+K39</f>
        <v>239</v>
      </c>
      <c r="M39" s="43">
        <f>MAX(J39:K39)</f>
        <v>123</v>
      </c>
      <c r="O39" s="42" t="s">
        <v>118</v>
      </c>
      <c r="P39" s="30" t="s">
        <v>7</v>
      </c>
      <c r="Q39" s="37">
        <v>134</v>
      </c>
      <c r="R39" s="30">
        <v>108</v>
      </c>
      <c r="S39" s="32">
        <f>Q39+R39</f>
        <v>242</v>
      </c>
      <c r="T39" s="71">
        <f>MAX(Q39:R39)</f>
        <v>134</v>
      </c>
    </row>
    <row r="40" spans="1:20" x14ac:dyDescent="0.25">
      <c r="A40" s="42" t="s">
        <v>64</v>
      </c>
      <c r="B40" s="30" t="s">
        <v>9</v>
      </c>
      <c r="C40" s="37">
        <v>160</v>
      </c>
      <c r="D40" s="30">
        <v>164</v>
      </c>
      <c r="E40" s="32">
        <f t="shared" si="0"/>
        <v>324</v>
      </c>
      <c r="F40" s="43">
        <f t="shared" si="1"/>
        <v>164</v>
      </c>
      <c r="H40" s="42" t="s">
        <v>117</v>
      </c>
      <c r="I40" s="30" t="s">
        <v>7</v>
      </c>
      <c r="J40" s="37">
        <v>106</v>
      </c>
      <c r="K40" s="30">
        <v>126</v>
      </c>
      <c r="L40" s="68">
        <f>J40+K40</f>
        <v>232</v>
      </c>
      <c r="M40" s="43">
        <f>MAX(J40:K40)</f>
        <v>126</v>
      </c>
      <c r="O40" s="42" t="s">
        <v>65</v>
      </c>
      <c r="P40" s="30" t="s">
        <v>9</v>
      </c>
      <c r="Q40" s="37"/>
      <c r="R40" s="30">
        <v>131</v>
      </c>
      <c r="S40" s="32">
        <f>Q40+R40</f>
        <v>131</v>
      </c>
      <c r="T40" s="71">
        <f>MAX(Q40:R40)</f>
        <v>131</v>
      </c>
    </row>
    <row r="41" spans="1:20" x14ac:dyDescent="0.25">
      <c r="A41" s="42" t="s">
        <v>66</v>
      </c>
      <c r="B41" s="30" t="s">
        <v>9</v>
      </c>
      <c r="C41" s="37">
        <v>150</v>
      </c>
      <c r="D41" s="30">
        <v>132</v>
      </c>
      <c r="E41" s="32">
        <f t="shared" si="0"/>
        <v>282</v>
      </c>
      <c r="F41" s="43">
        <f t="shared" si="1"/>
        <v>150</v>
      </c>
      <c r="H41" s="42" t="s">
        <v>83</v>
      </c>
      <c r="I41" s="30" t="s">
        <v>20</v>
      </c>
      <c r="J41" s="37">
        <v>110</v>
      </c>
      <c r="K41" s="30">
        <v>118</v>
      </c>
      <c r="L41" s="68">
        <f>J41+K41</f>
        <v>228</v>
      </c>
      <c r="M41" s="43">
        <f>MAX(J41:K41)</f>
        <v>118</v>
      </c>
      <c r="O41" s="42" t="s">
        <v>98</v>
      </c>
      <c r="P41" s="30" t="s">
        <v>179</v>
      </c>
      <c r="Q41" s="37">
        <v>130</v>
      </c>
      <c r="R41" s="30"/>
      <c r="S41" s="32">
        <f>Q41+R41</f>
        <v>130</v>
      </c>
      <c r="T41" s="71">
        <f>MAX(Q41:R41)</f>
        <v>130</v>
      </c>
    </row>
    <row r="42" spans="1:20" x14ac:dyDescent="0.25">
      <c r="A42" s="42" t="s">
        <v>67</v>
      </c>
      <c r="B42" s="30" t="s">
        <v>9</v>
      </c>
      <c r="C42" s="37">
        <v>144</v>
      </c>
      <c r="D42" s="30">
        <v>156</v>
      </c>
      <c r="E42" s="32">
        <f t="shared" si="0"/>
        <v>300</v>
      </c>
      <c r="F42" s="43">
        <f t="shared" si="1"/>
        <v>156</v>
      </c>
      <c r="H42" s="42" t="s">
        <v>37</v>
      </c>
      <c r="I42" s="30" t="s">
        <v>21</v>
      </c>
      <c r="J42" s="37">
        <v>103</v>
      </c>
      <c r="K42" s="30">
        <v>123</v>
      </c>
      <c r="L42" s="68">
        <f>J42+K42</f>
        <v>226</v>
      </c>
      <c r="M42" s="43">
        <f>MAX(J42:K42)</f>
        <v>123</v>
      </c>
      <c r="O42" s="42" t="s">
        <v>117</v>
      </c>
      <c r="P42" s="30" t="s">
        <v>7</v>
      </c>
      <c r="Q42" s="37">
        <v>106</v>
      </c>
      <c r="R42" s="30">
        <v>126</v>
      </c>
      <c r="S42" s="32">
        <f>Q42+R42</f>
        <v>232</v>
      </c>
      <c r="T42" s="71">
        <f>MAX(Q42:R42)</f>
        <v>126</v>
      </c>
    </row>
    <row r="43" spans="1:20" x14ac:dyDescent="0.25">
      <c r="A43" s="42" t="s">
        <v>69</v>
      </c>
      <c r="B43" s="30" t="s">
        <v>9</v>
      </c>
      <c r="C43" s="37">
        <v>103</v>
      </c>
      <c r="D43" s="30"/>
      <c r="E43" s="32">
        <f t="shared" si="0"/>
        <v>103</v>
      </c>
      <c r="F43" s="43">
        <f t="shared" si="1"/>
        <v>103</v>
      </c>
      <c r="H43" s="42" t="s">
        <v>142</v>
      </c>
      <c r="I43" s="30" t="s">
        <v>20</v>
      </c>
      <c r="J43" s="37">
        <v>107</v>
      </c>
      <c r="K43" s="30">
        <v>85</v>
      </c>
      <c r="L43" s="68">
        <f>J43+K43</f>
        <v>192</v>
      </c>
      <c r="M43" s="43">
        <f>MAX(J43:K43)</f>
        <v>107</v>
      </c>
      <c r="O43" s="42" t="s">
        <v>40</v>
      </c>
      <c r="P43" s="30" t="s">
        <v>21</v>
      </c>
      <c r="Q43" s="37">
        <v>116</v>
      </c>
      <c r="R43" s="30">
        <v>123</v>
      </c>
      <c r="S43" s="32">
        <f>Q43+R43</f>
        <v>239</v>
      </c>
      <c r="T43" s="71">
        <f>MAX(Q43:R43)</f>
        <v>123</v>
      </c>
    </row>
    <row r="44" spans="1:20" ht="11.25" thickBot="1" x14ac:dyDescent="0.3">
      <c r="A44" s="44" t="s">
        <v>65</v>
      </c>
      <c r="B44" s="46" t="s">
        <v>9</v>
      </c>
      <c r="C44" s="45"/>
      <c r="D44" s="46">
        <v>131</v>
      </c>
      <c r="E44" s="47">
        <f t="shared" si="0"/>
        <v>131</v>
      </c>
      <c r="F44" s="48">
        <f t="shared" si="1"/>
        <v>131</v>
      </c>
      <c r="H44" s="42" t="s">
        <v>101</v>
      </c>
      <c r="I44" s="30" t="s">
        <v>179</v>
      </c>
      <c r="J44" s="37"/>
      <c r="K44" s="30">
        <v>163</v>
      </c>
      <c r="L44" s="68">
        <f>J44+K44</f>
        <v>163</v>
      </c>
      <c r="M44" s="43">
        <f>MAX(J44:K44)</f>
        <v>163</v>
      </c>
      <c r="O44" s="42" t="s">
        <v>37</v>
      </c>
      <c r="P44" s="30" t="s">
        <v>21</v>
      </c>
      <c r="Q44" s="37">
        <v>103</v>
      </c>
      <c r="R44" s="30">
        <v>123</v>
      </c>
      <c r="S44" s="32">
        <f>Q44+R44</f>
        <v>226</v>
      </c>
      <c r="T44" s="71">
        <f>MAX(Q44:R44)</f>
        <v>123</v>
      </c>
    </row>
    <row r="45" spans="1:20" x14ac:dyDescent="0.25">
      <c r="A45" s="54" t="s">
        <v>31</v>
      </c>
      <c r="B45" s="56" t="s">
        <v>7</v>
      </c>
      <c r="C45" s="55">
        <v>205</v>
      </c>
      <c r="D45" s="56">
        <v>195</v>
      </c>
      <c r="E45" s="57">
        <f t="shared" si="0"/>
        <v>400</v>
      </c>
      <c r="F45" s="58">
        <f t="shared" si="1"/>
        <v>205</v>
      </c>
      <c r="H45" s="42" t="s">
        <v>65</v>
      </c>
      <c r="I45" s="30" t="s">
        <v>9</v>
      </c>
      <c r="J45" s="37"/>
      <c r="K45" s="30">
        <v>131</v>
      </c>
      <c r="L45" s="68">
        <f>J45+K45</f>
        <v>131</v>
      </c>
      <c r="M45" s="43">
        <f>MAX(J45:K45)</f>
        <v>131</v>
      </c>
      <c r="O45" s="42" t="s">
        <v>83</v>
      </c>
      <c r="P45" s="30" t="s">
        <v>20</v>
      </c>
      <c r="Q45" s="37">
        <v>110</v>
      </c>
      <c r="R45" s="30">
        <v>118</v>
      </c>
      <c r="S45" s="32">
        <f>Q45+R45</f>
        <v>228</v>
      </c>
      <c r="T45" s="71">
        <f>MAX(Q45:R45)</f>
        <v>118</v>
      </c>
    </row>
    <row r="46" spans="1:20" x14ac:dyDescent="0.25">
      <c r="A46" s="42" t="s">
        <v>119</v>
      </c>
      <c r="B46" s="30" t="s">
        <v>7</v>
      </c>
      <c r="C46" s="37">
        <v>201</v>
      </c>
      <c r="D46" s="30">
        <v>114</v>
      </c>
      <c r="E46" s="32">
        <f t="shared" si="0"/>
        <v>315</v>
      </c>
      <c r="F46" s="43">
        <f t="shared" si="1"/>
        <v>201</v>
      </c>
      <c r="H46" s="42" t="s">
        <v>98</v>
      </c>
      <c r="I46" s="30" t="s">
        <v>179</v>
      </c>
      <c r="J46" s="37">
        <v>130</v>
      </c>
      <c r="K46" s="30"/>
      <c r="L46" s="68">
        <f>J46+K46</f>
        <v>130</v>
      </c>
      <c r="M46" s="43">
        <f>MAX(J46:K46)</f>
        <v>130</v>
      </c>
      <c r="O46" s="42" t="s">
        <v>38</v>
      </c>
      <c r="P46" s="30" t="s">
        <v>21</v>
      </c>
      <c r="Q46" s="37">
        <v>115</v>
      </c>
      <c r="R46" s="30"/>
      <c r="S46" s="32">
        <f>Q46+R46</f>
        <v>115</v>
      </c>
      <c r="T46" s="71">
        <f>MAX(Q46:R46)</f>
        <v>115</v>
      </c>
    </row>
    <row r="47" spans="1:20" x14ac:dyDescent="0.25">
      <c r="A47" s="42" t="s">
        <v>30</v>
      </c>
      <c r="B47" s="30" t="s">
        <v>7</v>
      </c>
      <c r="C47" s="37">
        <v>176</v>
      </c>
      <c r="D47" s="30">
        <v>165</v>
      </c>
      <c r="E47" s="32">
        <f t="shared" si="0"/>
        <v>341</v>
      </c>
      <c r="F47" s="43">
        <f t="shared" si="1"/>
        <v>176</v>
      </c>
      <c r="H47" s="42" t="s">
        <v>38</v>
      </c>
      <c r="I47" s="30" t="s">
        <v>21</v>
      </c>
      <c r="J47" s="37">
        <v>115</v>
      </c>
      <c r="K47" s="30"/>
      <c r="L47" s="68">
        <f>J47+K47</f>
        <v>115</v>
      </c>
      <c r="M47" s="43">
        <f>MAX(J47:K47)</f>
        <v>115</v>
      </c>
      <c r="O47" s="42" t="s">
        <v>142</v>
      </c>
      <c r="P47" s="30" t="s">
        <v>20</v>
      </c>
      <c r="Q47" s="37">
        <v>107</v>
      </c>
      <c r="R47" s="30">
        <v>85</v>
      </c>
      <c r="S47" s="32">
        <f>Q47+R47</f>
        <v>192</v>
      </c>
      <c r="T47" s="71">
        <f>MAX(Q47:R47)</f>
        <v>107</v>
      </c>
    </row>
    <row r="48" spans="1:20" x14ac:dyDescent="0.25">
      <c r="A48" s="42" t="s">
        <v>118</v>
      </c>
      <c r="B48" s="30" t="s">
        <v>7</v>
      </c>
      <c r="C48" s="37">
        <v>134</v>
      </c>
      <c r="D48" s="30">
        <v>108</v>
      </c>
      <c r="E48" s="32">
        <f t="shared" si="0"/>
        <v>242</v>
      </c>
      <c r="F48" s="43">
        <f t="shared" si="1"/>
        <v>134</v>
      </c>
      <c r="H48" s="42" t="s">
        <v>69</v>
      </c>
      <c r="I48" s="30" t="s">
        <v>9</v>
      </c>
      <c r="J48" s="37">
        <v>103</v>
      </c>
      <c r="K48" s="30"/>
      <c r="L48" s="68">
        <f>J48+K48</f>
        <v>103</v>
      </c>
      <c r="M48" s="43">
        <f>MAX(J48:K48)</f>
        <v>103</v>
      </c>
      <c r="O48" s="42" t="s">
        <v>69</v>
      </c>
      <c r="P48" s="30" t="s">
        <v>9</v>
      </c>
      <c r="Q48" s="37">
        <v>103</v>
      </c>
      <c r="R48" s="30"/>
      <c r="S48" s="32">
        <f>Q48+R48</f>
        <v>103</v>
      </c>
      <c r="T48" s="71">
        <f>MAX(Q48:R48)</f>
        <v>103</v>
      </c>
    </row>
    <row r="49" spans="1:20" ht="11.25" thickBot="1" x14ac:dyDescent="0.3">
      <c r="A49" s="44" t="s">
        <v>117</v>
      </c>
      <c r="B49" s="46" t="s">
        <v>7</v>
      </c>
      <c r="C49" s="45">
        <v>106</v>
      </c>
      <c r="D49" s="46">
        <v>126</v>
      </c>
      <c r="E49" s="47">
        <f t="shared" si="0"/>
        <v>232</v>
      </c>
      <c r="F49" s="48">
        <f t="shared" si="1"/>
        <v>126</v>
      </c>
      <c r="H49" s="44" t="s">
        <v>41</v>
      </c>
      <c r="I49" s="46" t="s">
        <v>21</v>
      </c>
      <c r="J49" s="45"/>
      <c r="K49" s="46">
        <v>93</v>
      </c>
      <c r="L49" s="69">
        <f>J49+K49</f>
        <v>93</v>
      </c>
      <c r="M49" s="48">
        <f>MAX(J49:K49)</f>
        <v>93</v>
      </c>
      <c r="O49" s="44" t="s">
        <v>41</v>
      </c>
      <c r="P49" s="46" t="s">
        <v>21</v>
      </c>
      <c r="Q49" s="45"/>
      <c r="R49" s="46">
        <v>93</v>
      </c>
      <c r="S49" s="47">
        <f>Q49+R49</f>
        <v>93</v>
      </c>
      <c r="T49" s="72">
        <f>MAX(Q49:R49)</f>
        <v>93</v>
      </c>
    </row>
  </sheetData>
  <sortState ref="O2:T49">
    <sortCondition descending="1" ref="T2:T49"/>
    <sortCondition descending="1" ref="S2:S4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 Teams</vt:lpstr>
      <vt:lpstr>Girls Teams</vt:lpstr>
      <vt:lpstr>Boys Indiv</vt:lpstr>
      <vt:lpstr>Girls Indiv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S. Gitlitz</dc:creator>
  <cp:lastModifiedBy>Bry4n</cp:lastModifiedBy>
  <cp:lastPrinted>2019-02-05T21:00:25Z</cp:lastPrinted>
  <dcterms:created xsi:type="dcterms:W3CDTF">2019-01-09T12:38:22Z</dcterms:created>
  <dcterms:modified xsi:type="dcterms:W3CDTF">2019-02-09T03:41:50Z</dcterms:modified>
</cp:coreProperties>
</file>