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nchester\Tournaments\Results\18 19\"/>
    </mc:Choice>
  </mc:AlternateContent>
  <bookViews>
    <workbookView xWindow="0" yWindow="0" windowWidth="23040" windowHeight="8985" activeTab="1"/>
  </bookViews>
  <sheets>
    <sheet name="team scores" sheetId="2" r:id="rId1"/>
    <sheet name="Indiv. standings" sheetId="6" r:id="rId2"/>
    <sheet name=" " sheetId="4" r:id="rId3"/>
    <sheet name="  " sheetId="5" r:id="rId4"/>
    <sheet name="team standings" sheetId="7" r:id="rId5"/>
    <sheet name="Final Standings" sheetId="8" r:id="rId6"/>
  </sheets>
  <definedNames>
    <definedName name="_xlnm._FilterDatabase" localSheetId="0" hidden="1">'team scores'!$G$1:$G$12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6" l="1"/>
  <c r="K27" i="6"/>
  <c r="K20" i="6" l="1"/>
  <c r="C6" i="8"/>
  <c r="C8" i="8"/>
  <c r="E12" i="2"/>
  <c r="K43" i="6" l="1"/>
  <c r="L43" i="6"/>
  <c r="M43" i="6"/>
  <c r="N43" i="6"/>
  <c r="O43" i="6"/>
  <c r="P43" i="6"/>
  <c r="K58" i="6"/>
  <c r="L58" i="6"/>
  <c r="M58" i="6"/>
  <c r="N58" i="6"/>
  <c r="O58" i="6"/>
  <c r="P58" i="6"/>
  <c r="K66" i="6"/>
  <c r="L66" i="6"/>
  <c r="M66" i="6"/>
  <c r="N66" i="6"/>
  <c r="O66" i="6"/>
  <c r="P66" i="6"/>
  <c r="K64" i="6"/>
  <c r="L64" i="6"/>
  <c r="M64" i="6"/>
  <c r="N64" i="6"/>
  <c r="O64" i="6"/>
  <c r="P64" i="6"/>
  <c r="K30" i="6"/>
  <c r="L30" i="6"/>
  <c r="M30" i="6"/>
  <c r="N30" i="6"/>
  <c r="O30" i="6"/>
  <c r="P30" i="6"/>
  <c r="K12" i="6"/>
  <c r="L12" i="6"/>
  <c r="M12" i="6"/>
  <c r="N12" i="6"/>
  <c r="O12" i="6"/>
  <c r="P12" i="6"/>
  <c r="K131" i="6"/>
  <c r="L131" i="6"/>
  <c r="M131" i="6"/>
  <c r="N131" i="6"/>
  <c r="O131" i="6"/>
  <c r="P131" i="6"/>
  <c r="K132" i="6"/>
  <c r="L132" i="6"/>
  <c r="M132" i="6"/>
  <c r="N132" i="6"/>
  <c r="O132" i="6"/>
  <c r="P132" i="6"/>
  <c r="K133" i="6"/>
  <c r="L133" i="6"/>
  <c r="N133" i="6"/>
  <c r="O133" i="6"/>
  <c r="P133" i="6"/>
  <c r="Q133" i="6"/>
  <c r="L134" i="6"/>
  <c r="P134" i="6"/>
  <c r="Q134" i="6"/>
  <c r="K135" i="6"/>
  <c r="L135" i="6"/>
  <c r="M135" i="6"/>
  <c r="N135" i="6"/>
  <c r="O135" i="6"/>
  <c r="P135" i="6"/>
  <c r="Q135" i="6"/>
  <c r="K136" i="6"/>
  <c r="L136" i="6"/>
  <c r="M136" i="6"/>
  <c r="N136" i="6"/>
  <c r="O136" i="6"/>
  <c r="P136" i="6"/>
  <c r="Q136" i="6"/>
  <c r="K137" i="6"/>
  <c r="L137" i="6"/>
  <c r="M137" i="6"/>
  <c r="N137" i="6"/>
  <c r="O137" i="6"/>
  <c r="P137" i="6"/>
  <c r="Q137" i="6"/>
  <c r="K15" i="6"/>
  <c r="L15" i="6"/>
  <c r="M15" i="6"/>
  <c r="N15" i="6"/>
  <c r="O15" i="6"/>
  <c r="P15" i="6"/>
  <c r="K28" i="6"/>
  <c r="L28" i="6"/>
  <c r="M28" i="6"/>
  <c r="N28" i="6"/>
  <c r="O28" i="6"/>
  <c r="P28" i="6"/>
  <c r="K106" i="6"/>
  <c r="L106" i="6"/>
  <c r="M106" i="6"/>
  <c r="N106" i="6"/>
  <c r="O106" i="6"/>
  <c r="P106" i="6"/>
  <c r="K104" i="6"/>
  <c r="L104" i="6"/>
  <c r="M104" i="6"/>
  <c r="N104" i="6"/>
  <c r="O104" i="6"/>
  <c r="P104" i="6"/>
  <c r="K105" i="6"/>
  <c r="L105" i="6"/>
  <c r="M105" i="6"/>
  <c r="N105" i="6"/>
  <c r="O105" i="6"/>
  <c r="P105" i="6"/>
  <c r="K14" i="6"/>
  <c r="L14" i="6"/>
  <c r="M14" i="6"/>
  <c r="N14" i="6"/>
  <c r="O14" i="6"/>
  <c r="P14" i="6"/>
  <c r="K18" i="6"/>
  <c r="L18" i="6"/>
  <c r="M18" i="6"/>
  <c r="N18" i="6"/>
  <c r="O18" i="6"/>
  <c r="P18" i="6"/>
  <c r="K5" i="6"/>
  <c r="L5" i="6"/>
  <c r="M5" i="6"/>
  <c r="N5" i="6"/>
  <c r="O5" i="6"/>
  <c r="P5" i="6"/>
  <c r="K138" i="6"/>
  <c r="L138" i="6"/>
  <c r="N138" i="6"/>
  <c r="O138" i="6"/>
  <c r="P138" i="6"/>
  <c r="Q138" i="6"/>
  <c r="L139" i="6"/>
  <c r="P139" i="6"/>
  <c r="Q139" i="6"/>
  <c r="K140" i="6"/>
  <c r="L140" i="6"/>
  <c r="M140" i="6"/>
  <c r="N140" i="6"/>
  <c r="O140" i="6"/>
  <c r="P140" i="6"/>
  <c r="Q140" i="6"/>
  <c r="K141" i="6"/>
  <c r="L141" i="6"/>
  <c r="M141" i="6"/>
  <c r="N141" i="6"/>
  <c r="O141" i="6"/>
  <c r="P141" i="6"/>
  <c r="Q141" i="6"/>
  <c r="K142" i="6"/>
  <c r="L142" i="6"/>
  <c r="M142" i="6"/>
  <c r="N142" i="6"/>
  <c r="O142" i="6"/>
  <c r="P142" i="6"/>
  <c r="Q142" i="6"/>
  <c r="K143" i="6"/>
  <c r="L143" i="6"/>
  <c r="M143" i="6"/>
  <c r="N143" i="6"/>
  <c r="O143" i="6"/>
  <c r="P143" i="6"/>
  <c r="Q143" i="6"/>
  <c r="K73" i="6"/>
  <c r="L73" i="6"/>
  <c r="M73" i="6"/>
  <c r="N73" i="6"/>
  <c r="O73" i="6"/>
  <c r="P73" i="6"/>
  <c r="K72" i="6"/>
  <c r="L72" i="6"/>
  <c r="M72" i="6"/>
  <c r="N72" i="6"/>
  <c r="O72" i="6"/>
  <c r="P72" i="6"/>
  <c r="K50" i="6"/>
  <c r="L50" i="6"/>
  <c r="M50" i="6"/>
  <c r="N50" i="6"/>
  <c r="O50" i="6"/>
  <c r="P50" i="6"/>
  <c r="K32" i="6"/>
  <c r="L32" i="6"/>
  <c r="M32" i="6"/>
  <c r="N32" i="6"/>
  <c r="O32" i="6"/>
  <c r="P32" i="6"/>
  <c r="K8" i="6"/>
  <c r="L8" i="6"/>
  <c r="M8" i="6"/>
  <c r="N8" i="6"/>
  <c r="O8" i="6"/>
  <c r="P8" i="6"/>
  <c r="K22" i="6"/>
  <c r="L22" i="6"/>
  <c r="M22" i="6"/>
  <c r="N22" i="6"/>
  <c r="O22" i="6"/>
  <c r="P22" i="6"/>
  <c r="K144" i="6"/>
  <c r="L144" i="6"/>
  <c r="M144" i="6"/>
  <c r="N144" i="6"/>
  <c r="O144" i="6"/>
  <c r="P144" i="6"/>
  <c r="K145" i="6"/>
  <c r="L145" i="6"/>
  <c r="M145" i="6"/>
  <c r="N145" i="6"/>
  <c r="O145" i="6"/>
  <c r="P145" i="6"/>
  <c r="K146" i="6"/>
  <c r="L146" i="6"/>
  <c r="P146" i="6"/>
  <c r="Q146" i="6"/>
  <c r="L147" i="6"/>
  <c r="P147" i="6"/>
  <c r="Q147" i="6"/>
  <c r="K148" i="6"/>
  <c r="L148" i="6"/>
  <c r="M148" i="6"/>
  <c r="N148" i="6"/>
  <c r="O148" i="6"/>
  <c r="P148" i="6"/>
  <c r="Q148" i="6"/>
  <c r="K149" i="6"/>
  <c r="L149" i="6"/>
  <c r="M149" i="6"/>
  <c r="N149" i="6"/>
  <c r="O149" i="6"/>
  <c r="P149" i="6"/>
  <c r="Q149" i="6"/>
  <c r="K150" i="6"/>
  <c r="L150" i="6"/>
  <c r="M150" i="6"/>
  <c r="N150" i="6"/>
  <c r="O150" i="6"/>
  <c r="P150" i="6"/>
  <c r="Q150" i="6"/>
  <c r="K59" i="6"/>
  <c r="L59" i="6"/>
  <c r="M59" i="6"/>
  <c r="N59" i="6"/>
  <c r="O59" i="6"/>
  <c r="P59" i="6"/>
  <c r="K88" i="6"/>
  <c r="L88" i="6"/>
  <c r="M88" i="6"/>
  <c r="N88" i="6"/>
  <c r="O88" i="6"/>
  <c r="P88" i="6"/>
  <c r="K65" i="6"/>
  <c r="L65" i="6"/>
  <c r="M65" i="6"/>
  <c r="N65" i="6"/>
  <c r="O65" i="6"/>
  <c r="P65" i="6"/>
  <c r="K53" i="6"/>
  <c r="L53" i="6"/>
  <c r="M53" i="6"/>
  <c r="N53" i="6"/>
  <c r="O53" i="6"/>
  <c r="P53" i="6"/>
  <c r="K25" i="6"/>
  <c r="L25" i="6"/>
  <c r="M25" i="6"/>
  <c r="N25" i="6"/>
  <c r="O25" i="6"/>
  <c r="P25" i="6"/>
  <c r="K7" i="6"/>
  <c r="L7" i="6"/>
  <c r="M7" i="6"/>
  <c r="N7" i="6"/>
  <c r="O7" i="6"/>
  <c r="P7" i="6"/>
  <c r="K129" i="6"/>
  <c r="L129" i="6"/>
  <c r="M129" i="6"/>
  <c r="N129" i="6"/>
  <c r="O129" i="6"/>
  <c r="P129" i="6"/>
  <c r="K151" i="6"/>
  <c r="L151" i="6"/>
  <c r="M151" i="6"/>
  <c r="N151" i="6"/>
  <c r="O151" i="6"/>
  <c r="P151" i="6"/>
  <c r="K152" i="6"/>
  <c r="L152" i="6"/>
  <c r="O152" i="6"/>
  <c r="P152" i="6"/>
  <c r="Q152" i="6"/>
  <c r="L153" i="6"/>
  <c r="P153" i="6"/>
  <c r="Q153" i="6"/>
  <c r="K154" i="6"/>
  <c r="L154" i="6"/>
  <c r="M154" i="6"/>
  <c r="N154" i="6"/>
  <c r="O154" i="6"/>
  <c r="P154" i="6"/>
  <c r="Q154" i="6"/>
  <c r="K155" i="6"/>
  <c r="L155" i="6"/>
  <c r="M155" i="6"/>
  <c r="N155" i="6"/>
  <c r="O155" i="6"/>
  <c r="P155" i="6"/>
  <c r="Q155" i="6"/>
  <c r="K156" i="6"/>
  <c r="L156" i="6"/>
  <c r="M156" i="6"/>
  <c r="N156" i="6"/>
  <c r="O156" i="6"/>
  <c r="P156" i="6"/>
  <c r="Q156" i="6"/>
  <c r="K21" i="6"/>
  <c r="L21" i="6"/>
  <c r="M21" i="6"/>
  <c r="N21" i="6"/>
  <c r="O21" i="6"/>
  <c r="P21" i="6"/>
  <c r="K63" i="6"/>
  <c r="L63" i="6"/>
  <c r="M63" i="6"/>
  <c r="N63" i="6"/>
  <c r="O63" i="6"/>
  <c r="P63" i="6"/>
  <c r="K56" i="6"/>
  <c r="L56" i="6"/>
  <c r="M56" i="6"/>
  <c r="N56" i="6"/>
  <c r="O56" i="6"/>
  <c r="P56" i="6"/>
  <c r="K94" i="6"/>
  <c r="L94" i="6"/>
  <c r="M94" i="6"/>
  <c r="N94" i="6"/>
  <c r="O94" i="6"/>
  <c r="P94" i="6"/>
  <c r="K13" i="6"/>
  <c r="L13" i="6"/>
  <c r="M13" i="6"/>
  <c r="N13" i="6"/>
  <c r="O13" i="6"/>
  <c r="P13" i="6"/>
  <c r="K11" i="6"/>
  <c r="L11" i="6"/>
  <c r="M11" i="6"/>
  <c r="N11" i="6"/>
  <c r="O11" i="6"/>
  <c r="P11" i="6"/>
  <c r="K157" i="6"/>
  <c r="L157" i="6"/>
  <c r="M157" i="6"/>
  <c r="N157" i="6"/>
  <c r="O157" i="6"/>
  <c r="P157" i="6"/>
  <c r="K158" i="6"/>
  <c r="L158" i="6"/>
  <c r="M158" i="6"/>
  <c r="N158" i="6"/>
  <c r="O158" i="6"/>
  <c r="P158" i="6"/>
  <c r="K159" i="6"/>
  <c r="L159" i="6"/>
  <c r="P159" i="6"/>
  <c r="Q159" i="6"/>
  <c r="L160" i="6"/>
  <c r="P160" i="6"/>
  <c r="Q160" i="6"/>
  <c r="K161" i="6"/>
  <c r="L161" i="6"/>
  <c r="M161" i="6"/>
  <c r="N161" i="6"/>
  <c r="O161" i="6"/>
  <c r="P161" i="6"/>
  <c r="Q161" i="6"/>
  <c r="K162" i="6"/>
  <c r="L162" i="6"/>
  <c r="M162" i="6"/>
  <c r="N162" i="6"/>
  <c r="O162" i="6"/>
  <c r="P162" i="6"/>
  <c r="Q162" i="6"/>
  <c r="K163" i="6"/>
  <c r="L163" i="6"/>
  <c r="M163" i="6"/>
  <c r="N163" i="6"/>
  <c r="O163" i="6"/>
  <c r="P163" i="6"/>
  <c r="Q163" i="6"/>
  <c r="K99" i="6"/>
  <c r="L99" i="6"/>
  <c r="M99" i="6"/>
  <c r="N99" i="6"/>
  <c r="O99" i="6"/>
  <c r="P99" i="6"/>
  <c r="K95" i="6"/>
  <c r="L95" i="6"/>
  <c r="M95" i="6"/>
  <c r="N95" i="6"/>
  <c r="O95" i="6"/>
  <c r="P95" i="6"/>
  <c r="K102" i="6"/>
  <c r="L102" i="6"/>
  <c r="M102" i="6"/>
  <c r="N102" i="6"/>
  <c r="O102" i="6"/>
  <c r="P102" i="6"/>
  <c r="K103" i="6"/>
  <c r="L103" i="6"/>
  <c r="M103" i="6"/>
  <c r="N103" i="6"/>
  <c r="O103" i="6"/>
  <c r="P103" i="6"/>
  <c r="K84" i="6"/>
  <c r="L84" i="6"/>
  <c r="M84" i="6"/>
  <c r="N84" i="6"/>
  <c r="O84" i="6"/>
  <c r="P84" i="6"/>
  <c r="K42" i="6"/>
  <c r="L42" i="6"/>
  <c r="M42" i="6"/>
  <c r="N42" i="6"/>
  <c r="O42" i="6"/>
  <c r="P42" i="6"/>
  <c r="K164" i="6"/>
  <c r="L164" i="6"/>
  <c r="M164" i="6"/>
  <c r="N164" i="6"/>
  <c r="O164" i="6"/>
  <c r="P164" i="6"/>
  <c r="K165" i="6"/>
  <c r="L165" i="6"/>
  <c r="M165" i="6"/>
  <c r="N165" i="6"/>
  <c r="O165" i="6"/>
  <c r="P165" i="6"/>
  <c r="K166" i="6"/>
  <c r="L166" i="6"/>
  <c r="P166" i="6"/>
  <c r="Q166" i="6"/>
  <c r="L167" i="6"/>
  <c r="P167" i="6"/>
  <c r="Q167" i="6"/>
  <c r="K168" i="6"/>
  <c r="L168" i="6"/>
  <c r="M168" i="6"/>
  <c r="N168" i="6"/>
  <c r="O168" i="6"/>
  <c r="P168" i="6"/>
  <c r="Q168" i="6"/>
  <c r="K169" i="6"/>
  <c r="L169" i="6"/>
  <c r="M169" i="6"/>
  <c r="N169" i="6"/>
  <c r="O169" i="6"/>
  <c r="P169" i="6"/>
  <c r="Q169" i="6"/>
  <c r="K170" i="6"/>
  <c r="L170" i="6"/>
  <c r="M170" i="6"/>
  <c r="N170" i="6"/>
  <c r="O170" i="6"/>
  <c r="P170" i="6"/>
  <c r="Q170" i="6"/>
  <c r="K67" i="6"/>
  <c r="L67" i="6"/>
  <c r="M67" i="6"/>
  <c r="N67" i="6"/>
  <c r="O67" i="6"/>
  <c r="P67" i="6"/>
  <c r="K60" i="6"/>
  <c r="L60" i="6"/>
  <c r="M60" i="6"/>
  <c r="N60" i="6"/>
  <c r="O60" i="6"/>
  <c r="P60" i="6"/>
  <c r="K47" i="6"/>
  <c r="L47" i="6"/>
  <c r="M47" i="6"/>
  <c r="N47" i="6"/>
  <c r="O47" i="6"/>
  <c r="P47" i="6"/>
  <c r="K54" i="6"/>
  <c r="L54" i="6"/>
  <c r="M54" i="6"/>
  <c r="N54" i="6"/>
  <c r="O54" i="6"/>
  <c r="P54" i="6"/>
  <c r="K10" i="6"/>
  <c r="L10" i="6"/>
  <c r="M10" i="6"/>
  <c r="N10" i="6"/>
  <c r="O10" i="6"/>
  <c r="P10" i="6"/>
  <c r="K39" i="6"/>
  <c r="L39" i="6"/>
  <c r="M39" i="6"/>
  <c r="N39" i="6"/>
  <c r="O39" i="6"/>
  <c r="P39" i="6"/>
  <c r="K128" i="6"/>
  <c r="L128" i="6"/>
  <c r="M128" i="6"/>
  <c r="N128" i="6"/>
  <c r="O128" i="6"/>
  <c r="P128" i="6"/>
  <c r="K171" i="6"/>
  <c r="L171" i="6"/>
  <c r="M171" i="6"/>
  <c r="N171" i="6"/>
  <c r="O171" i="6"/>
  <c r="P171" i="6"/>
  <c r="K172" i="6"/>
  <c r="L172" i="6"/>
  <c r="O172" i="6"/>
  <c r="P172" i="6"/>
  <c r="Q172" i="6"/>
  <c r="L173" i="6"/>
  <c r="P173" i="6"/>
  <c r="Q173" i="6"/>
  <c r="K174" i="6"/>
  <c r="L174" i="6"/>
  <c r="M174" i="6"/>
  <c r="N174" i="6"/>
  <c r="O174" i="6"/>
  <c r="P174" i="6"/>
  <c r="Q174" i="6"/>
  <c r="K175" i="6"/>
  <c r="L175" i="6"/>
  <c r="M175" i="6"/>
  <c r="N175" i="6"/>
  <c r="O175" i="6"/>
  <c r="P175" i="6"/>
  <c r="Q175" i="6"/>
  <c r="K176" i="6"/>
  <c r="L176" i="6"/>
  <c r="M176" i="6"/>
  <c r="N176" i="6"/>
  <c r="O176" i="6"/>
  <c r="P176" i="6"/>
  <c r="Q176" i="6"/>
  <c r="K19" i="6"/>
  <c r="L19" i="6"/>
  <c r="M19" i="6"/>
  <c r="N19" i="6"/>
  <c r="O19" i="6"/>
  <c r="P19" i="6"/>
  <c r="K37" i="6"/>
  <c r="L37" i="6"/>
  <c r="M37" i="6"/>
  <c r="N37" i="6"/>
  <c r="O37" i="6"/>
  <c r="P37" i="6"/>
  <c r="L20" i="6"/>
  <c r="M20" i="6"/>
  <c r="N20" i="6"/>
  <c r="O20" i="6"/>
  <c r="P20" i="6"/>
  <c r="K49" i="6"/>
  <c r="L49" i="6"/>
  <c r="M49" i="6"/>
  <c r="N49" i="6"/>
  <c r="O49" i="6"/>
  <c r="P49" i="6"/>
  <c r="L27" i="6"/>
  <c r="M27" i="6"/>
  <c r="N27" i="6"/>
  <c r="O27" i="6"/>
  <c r="P27" i="6"/>
  <c r="K6" i="6"/>
  <c r="L6" i="6"/>
  <c r="M6" i="6"/>
  <c r="N6" i="6"/>
  <c r="O6" i="6"/>
  <c r="P6" i="6"/>
  <c r="K127" i="6"/>
  <c r="L127" i="6"/>
  <c r="M127" i="6"/>
  <c r="N127" i="6"/>
  <c r="O127" i="6"/>
  <c r="P127" i="6"/>
  <c r="K125" i="6"/>
  <c r="L125" i="6"/>
  <c r="M125" i="6"/>
  <c r="N125" i="6"/>
  <c r="O125" i="6"/>
  <c r="P125" i="6"/>
  <c r="K177" i="6"/>
  <c r="L177" i="6"/>
  <c r="O177" i="6"/>
  <c r="P177" i="6"/>
  <c r="Q177" i="6"/>
  <c r="L178" i="6"/>
  <c r="P178" i="6"/>
  <c r="Q178" i="6"/>
  <c r="K179" i="6"/>
  <c r="L179" i="6"/>
  <c r="M179" i="6"/>
  <c r="N179" i="6"/>
  <c r="O179" i="6"/>
  <c r="P179" i="6"/>
  <c r="Q179" i="6"/>
  <c r="K180" i="6"/>
  <c r="L180" i="6"/>
  <c r="M180" i="6"/>
  <c r="N180" i="6"/>
  <c r="O180" i="6"/>
  <c r="P180" i="6"/>
  <c r="Q180" i="6"/>
  <c r="K181" i="6"/>
  <c r="L181" i="6"/>
  <c r="M181" i="6"/>
  <c r="N181" i="6"/>
  <c r="O181" i="6"/>
  <c r="P181" i="6"/>
  <c r="Q181" i="6"/>
  <c r="K48" i="6"/>
  <c r="L48" i="6"/>
  <c r="M48" i="6"/>
  <c r="N48" i="6"/>
  <c r="O48" i="6"/>
  <c r="P48" i="6"/>
  <c r="K91" i="6"/>
  <c r="L91" i="6"/>
  <c r="M91" i="6"/>
  <c r="N91" i="6"/>
  <c r="O91" i="6"/>
  <c r="P91" i="6"/>
  <c r="K57" i="6"/>
  <c r="L57" i="6"/>
  <c r="M57" i="6"/>
  <c r="N57" i="6"/>
  <c r="O57" i="6"/>
  <c r="P57" i="6"/>
  <c r="K51" i="6"/>
  <c r="L51" i="6"/>
  <c r="M51" i="6"/>
  <c r="N51" i="6"/>
  <c r="O51" i="6"/>
  <c r="P51" i="6"/>
  <c r="K9" i="6"/>
  <c r="L9" i="6"/>
  <c r="M9" i="6"/>
  <c r="N9" i="6"/>
  <c r="O9" i="6"/>
  <c r="P9" i="6"/>
  <c r="K34" i="6"/>
  <c r="L34" i="6"/>
  <c r="M34" i="6"/>
  <c r="N34" i="6"/>
  <c r="O34" i="6"/>
  <c r="P34" i="6"/>
  <c r="K182" i="6"/>
  <c r="L182" i="6"/>
  <c r="M182" i="6"/>
  <c r="N182" i="6"/>
  <c r="O182" i="6"/>
  <c r="P182" i="6"/>
  <c r="K183" i="6"/>
  <c r="L183" i="6"/>
  <c r="M183" i="6"/>
  <c r="N183" i="6"/>
  <c r="O183" i="6"/>
  <c r="P183" i="6"/>
  <c r="K184" i="6"/>
  <c r="L184" i="6"/>
  <c r="P184" i="6"/>
  <c r="Q184" i="6"/>
  <c r="L185" i="6"/>
  <c r="P185" i="6"/>
  <c r="Q185" i="6"/>
  <c r="K186" i="6"/>
  <c r="L186" i="6"/>
  <c r="M186" i="6"/>
  <c r="N186" i="6"/>
  <c r="O186" i="6"/>
  <c r="P186" i="6"/>
  <c r="Q186" i="6"/>
  <c r="K187" i="6"/>
  <c r="L187" i="6"/>
  <c r="M187" i="6"/>
  <c r="N187" i="6"/>
  <c r="O187" i="6"/>
  <c r="P187" i="6"/>
  <c r="Q187" i="6"/>
  <c r="K188" i="6"/>
  <c r="L188" i="6"/>
  <c r="M188" i="6"/>
  <c r="N188" i="6"/>
  <c r="O188" i="6"/>
  <c r="P188" i="6"/>
  <c r="Q188" i="6"/>
  <c r="K16" i="6"/>
  <c r="L16" i="6"/>
  <c r="M16" i="6"/>
  <c r="N16" i="6"/>
  <c r="O16" i="6"/>
  <c r="P16" i="6"/>
  <c r="K70" i="6"/>
  <c r="L70" i="6"/>
  <c r="M70" i="6"/>
  <c r="N70" i="6"/>
  <c r="O70" i="6"/>
  <c r="P70" i="6"/>
  <c r="K96" i="6"/>
  <c r="L96" i="6"/>
  <c r="M96" i="6"/>
  <c r="N96" i="6"/>
  <c r="O96" i="6"/>
  <c r="P96" i="6"/>
  <c r="K90" i="6"/>
  <c r="L90" i="6"/>
  <c r="M90" i="6"/>
  <c r="N90" i="6"/>
  <c r="O90" i="6"/>
  <c r="P90" i="6"/>
  <c r="K33" i="6"/>
  <c r="L33" i="6"/>
  <c r="M33" i="6"/>
  <c r="N33" i="6"/>
  <c r="O33" i="6"/>
  <c r="P33" i="6"/>
  <c r="K23" i="6"/>
  <c r="L23" i="6"/>
  <c r="M23" i="6"/>
  <c r="N23" i="6"/>
  <c r="O23" i="6"/>
  <c r="P23" i="6"/>
  <c r="K189" i="6"/>
  <c r="L189" i="6"/>
  <c r="M189" i="6"/>
  <c r="N189" i="6"/>
  <c r="O189" i="6"/>
  <c r="P189" i="6"/>
  <c r="K190" i="6"/>
  <c r="L190" i="6"/>
  <c r="M190" i="6"/>
  <c r="N190" i="6"/>
  <c r="O190" i="6"/>
  <c r="P190" i="6"/>
  <c r="K191" i="6"/>
  <c r="L191" i="6"/>
  <c r="P191" i="6"/>
  <c r="Q191" i="6"/>
  <c r="L192" i="6"/>
  <c r="P192" i="6"/>
  <c r="Q192" i="6"/>
  <c r="K193" i="6"/>
  <c r="L193" i="6"/>
  <c r="M193" i="6"/>
  <c r="N193" i="6"/>
  <c r="O193" i="6"/>
  <c r="P193" i="6"/>
  <c r="Q193" i="6"/>
  <c r="K194" i="6"/>
  <c r="L194" i="6"/>
  <c r="M194" i="6"/>
  <c r="N194" i="6"/>
  <c r="O194" i="6"/>
  <c r="P194" i="6"/>
  <c r="Q194" i="6"/>
  <c r="K195" i="6"/>
  <c r="L195" i="6"/>
  <c r="M195" i="6"/>
  <c r="N195" i="6"/>
  <c r="O195" i="6"/>
  <c r="P195" i="6"/>
  <c r="Q195" i="6"/>
  <c r="K101" i="6"/>
  <c r="L101" i="6"/>
  <c r="M101" i="6"/>
  <c r="N101" i="6"/>
  <c r="O101" i="6"/>
  <c r="P101" i="6"/>
  <c r="K87" i="6"/>
  <c r="L87" i="6"/>
  <c r="M87" i="6"/>
  <c r="N87" i="6"/>
  <c r="O87" i="6"/>
  <c r="P87" i="6"/>
  <c r="K100" i="6"/>
  <c r="L100" i="6"/>
  <c r="M100" i="6"/>
  <c r="N100" i="6"/>
  <c r="O100" i="6"/>
  <c r="P100" i="6"/>
  <c r="K78" i="6"/>
  <c r="L78" i="6"/>
  <c r="M78" i="6"/>
  <c r="N78" i="6"/>
  <c r="O78" i="6"/>
  <c r="P78" i="6"/>
  <c r="K24" i="6"/>
  <c r="L24" i="6"/>
  <c r="M24" i="6"/>
  <c r="N24" i="6"/>
  <c r="O24" i="6"/>
  <c r="P24" i="6"/>
  <c r="K196" i="6"/>
  <c r="L196" i="6"/>
  <c r="M196" i="6"/>
  <c r="N196" i="6"/>
  <c r="O196" i="6"/>
  <c r="P196" i="6"/>
  <c r="K197" i="6"/>
  <c r="L197" i="6"/>
  <c r="M197" i="6"/>
  <c r="N197" i="6"/>
  <c r="O197" i="6"/>
  <c r="P197" i="6"/>
  <c r="K198" i="6"/>
  <c r="L198" i="6"/>
  <c r="M198" i="6"/>
  <c r="N198" i="6"/>
  <c r="O198" i="6"/>
  <c r="P198" i="6"/>
  <c r="K199" i="6"/>
  <c r="L199" i="6"/>
  <c r="P199" i="6"/>
  <c r="Q199" i="6"/>
  <c r="L200" i="6"/>
  <c r="P200" i="6"/>
  <c r="Q200" i="6"/>
  <c r="K201" i="6"/>
  <c r="L201" i="6"/>
  <c r="M201" i="6"/>
  <c r="N201" i="6"/>
  <c r="O201" i="6"/>
  <c r="P201" i="6"/>
  <c r="Q201" i="6"/>
  <c r="K202" i="6"/>
  <c r="L202" i="6"/>
  <c r="M202" i="6"/>
  <c r="N202" i="6"/>
  <c r="O202" i="6"/>
  <c r="P202" i="6"/>
  <c r="Q202" i="6"/>
  <c r="K203" i="6"/>
  <c r="L203" i="6"/>
  <c r="M203" i="6"/>
  <c r="N203" i="6"/>
  <c r="O203" i="6"/>
  <c r="P203" i="6"/>
  <c r="Q203" i="6"/>
  <c r="K97" i="6"/>
  <c r="L97" i="6"/>
  <c r="M97" i="6"/>
  <c r="N97" i="6"/>
  <c r="O97" i="6"/>
  <c r="P97" i="6"/>
  <c r="K79" i="6"/>
  <c r="L79" i="6"/>
  <c r="M79" i="6"/>
  <c r="N79" i="6"/>
  <c r="O79" i="6"/>
  <c r="P79" i="6"/>
  <c r="K44" i="6"/>
  <c r="L44" i="6"/>
  <c r="M44" i="6"/>
  <c r="N44" i="6"/>
  <c r="O44" i="6"/>
  <c r="P44" i="6"/>
  <c r="L26" i="6"/>
  <c r="M26" i="6"/>
  <c r="N26" i="6"/>
  <c r="O26" i="6"/>
  <c r="P26" i="6"/>
  <c r="K52" i="6"/>
  <c r="L52" i="6"/>
  <c r="M52" i="6"/>
  <c r="N52" i="6"/>
  <c r="O52" i="6"/>
  <c r="P52" i="6"/>
  <c r="K109" i="6"/>
  <c r="L109" i="6"/>
  <c r="M109" i="6"/>
  <c r="N109" i="6"/>
  <c r="O109" i="6"/>
  <c r="P109" i="6"/>
  <c r="K204" i="6"/>
  <c r="L204" i="6"/>
  <c r="M204" i="6"/>
  <c r="N204" i="6"/>
  <c r="O204" i="6"/>
  <c r="P204" i="6"/>
  <c r="K205" i="6"/>
  <c r="L205" i="6"/>
  <c r="M205" i="6"/>
  <c r="N205" i="6"/>
  <c r="O205" i="6"/>
  <c r="P205" i="6"/>
  <c r="K206" i="6"/>
  <c r="L206" i="6"/>
  <c r="M206" i="6"/>
  <c r="N206" i="6"/>
  <c r="O206" i="6"/>
  <c r="P206" i="6"/>
  <c r="Q206" i="6"/>
  <c r="L207" i="6"/>
  <c r="P207" i="6"/>
  <c r="Q207" i="6"/>
  <c r="K208" i="6"/>
  <c r="L208" i="6"/>
  <c r="M208" i="6"/>
  <c r="N208" i="6"/>
  <c r="O208" i="6"/>
  <c r="P208" i="6"/>
  <c r="Q208" i="6"/>
  <c r="K209" i="6"/>
  <c r="L209" i="6"/>
  <c r="M209" i="6"/>
  <c r="N209" i="6"/>
  <c r="O209" i="6"/>
  <c r="P209" i="6"/>
  <c r="Q209" i="6"/>
  <c r="K210" i="6"/>
  <c r="L210" i="6"/>
  <c r="M210" i="6"/>
  <c r="N210" i="6"/>
  <c r="O210" i="6"/>
  <c r="P210" i="6"/>
  <c r="Q210" i="6"/>
  <c r="K68" i="6"/>
  <c r="L68" i="6"/>
  <c r="M68" i="6"/>
  <c r="N68" i="6"/>
  <c r="O68" i="6"/>
  <c r="P68" i="6"/>
  <c r="K46" i="6"/>
  <c r="L46" i="6"/>
  <c r="M46" i="6"/>
  <c r="N46" i="6"/>
  <c r="O46" i="6"/>
  <c r="P46" i="6"/>
  <c r="K41" i="6"/>
  <c r="L41" i="6"/>
  <c r="M41" i="6"/>
  <c r="N41" i="6"/>
  <c r="O41" i="6"/>
  <c r="P41" i="6"/>
  <c r="K69" i="6"/>
  <c r="L69" i="6"/>
  <c r="M69" i="6"/>
  <c r="N69" i="6"/>
  <c r="O69" i="6"/>
  <c r="P69" i="6"/>
  <c r="K62" i="6"/>
  <c r="L62" i="6"/>
  <c r="M62" i="6"/>
  <c r="N62" i="6"/>
  <c r="O62" i="6"/>
  <c r="P62" i="6"/>
  <c r="K89" i="6"/>
  <c r="L89" i="6"/>
  <c r="M89" i="6"/>
  <c r="N89" i="6"/>
  <c r="O89" i="6"/>
  <c r="P89" i="6"/>
  <c r="K211" i="6"/>
  <c r="L211" i="6"/>
  <c r="M211" i="6"/>
  <c r="N211" i="6"/>
  <c r="O211" i="6"/>
  <c r="P211" i="6"/>
  <c r="K212" i="6"/>
  <c r="L212" i="6"/>
  <c r="M212" i="6"/>
  <c r="N212" i="6"/>
  <c r="O212" i="6"/>
  <c r="P212" i="6"/>
  <c r="K213" i="6"/>
  <c r="L213" i="6"/>
  <c r="M213" i="6"/>
  <c r="N213" i="6"/>
  <c r="O213" i="6"/>
  <c r="P213" i="6"/>
  <c r="Q213" i="6"/>
  <c r="L214" i="6"/>
  <c r="P214" i="6"/>
  <c r="Q214" i="6"/>
  <c r="K215" i="6"/>
  <c r="L215" i="6"/>
  <c r="M215" i="6"/>
  <c r="N215" i="6"/>
  <c r="O215" i="6"/>
  <c r="P215" i="6"/>
  <c r="Q215" i="6"/>
  <c r="K216" i="6"/>
  <c r="L216" i="6"/>
  <c r="M216" i="6"/>
  <c r="N216" i="6"/>
  <c r="O216" i="6"/>
  <c r="P216" i="6"/>
  <c r="Q216" i="6"/>
  <c r="K217" i="6"/>
  <c r="L217" i="6"/>
  <c r="M217" i="6"/>
  <c r="N217" i="6"/>
  <c r="O217" i="6"/>
  <c r="P217" i="6"/>
  <c r="Q217" i="6"/>
  <c r="K82" i="6"/>
  <c r="L82" i="6"/>
  <c r="M82" i="6"/>
  <c r="N82" i="6"/>
  <c r="O82" i="6"/>
  <c r="P82" i="6"/>
  <c r="K76" i="6"/>
  <c r="L76" i="6"/>
  <c r="M76" i="6"/>
  <c r="N76" i="6"/>
  <c r="O76" i="6"/>
  <c r="P76" i="6"/>
  <c r="K98" i="6"/>
  <c r="L98" i="6"/>
  <c r="M98" i="6"/>
  <c r="N98" i="6"/>
  <c r="O98" i="6"/>
  <c r="P98" i="6"/>
  <c r="K85" i="6"/>
  <c r="L85" i="6"/>
  <c r="M85" i="6"/>
  <c r="N85" i="6"/>
  <c r="O85" i="6"/>
  <c r="P85" i="6"/>
  <c r="K77" i="6"/>
  <c r="L77" i="6"/>
  <c r="M77" i="6"/>
  <c r="N77" i="6"/>
  <c r="O77" i="6"/>
  <c r="P77" i="6"/>
  <c r="K80" i="6"/>
  <c r="L80" i="6"/>
  <c r="M80" i="6"/>
  <c r="N80" i="6"/>
  <c r="O80" i="6"/>
  <c r="P80" i="6"/>
  <c r="K218" i="6"/>
  <c r="L218" i="6"/>
  <c r="M218" i="6"/>
  <c r="N218" i="6"/>
  <c r="O218" i="6"/>
  <c r="P218" i="6"/>
  <c r="K219" i="6"/>
  <c r="L219" i="6"/>
  <c r="M219" i="6"/>
  <c r="N219" i="6"/>
  <c r="O219" i="6"/>
  <c r="P219" i="6"/>
  <c r="K220" i="6"/>
  <c r="L220" i="6"/>
  <c r="P220" i="6"/>
  <c r="Q220" i="6"/>
  <c r="L221" i="6"/>
  <c r="P221" i="6"/>
  <c r="Q221" i="6"/>
  <c r="K222" i="6"/>
  <c r="L222" i="6"/>
  <c r="M222" i="6"/>
  <c r="N222" i="6"/>
  <c r="O222" i="6"/>
  <c r="P222" i="6"/>
  <c r="Q222" i="6"/>
  <c r="K223" i="6"/>
  <c r="L223" i="6"/>
  <c r="M223" i="6"/>
  <c r="N223" i="6"/>
  <c r="O223" i="6"/>
  <c r="P223" i="6"/>
  <c r="Q223" i="6"/>
  <c r="K224" i="6"/>
  <c r="L224" i="6"/>
  <c r="M224" i="6"/>
  <c r="N224" i="6"/>
  <c r="O224" i="6"/>
  <c r="P224" i="6"/>
  <c r="Q224" i="6"/>
  <c r="K118" i="6"/>
  <c r="L118" i="6"/>
  <c r="M118" i="6"/>
  <c r="N118" i="6"/>
  <c r="O118" i="6"/>
  <c r="P118" i="6"/>
  <c r="K117" i="6"/>
  <c r="L117" i="6"/>
  <c r="M117" i="6"/>
  <c r="N117" i="6"/>
  <c r="O117" i="6"/>
  <c r="P117" i="6"/>
  <c r="K123" i="6"/>
  <c r="L123" i="6"/>
  <c r="M123" i="6"/>
  <c r="N123" i="6"/>
  <c r="O123" i="6"/>
  <c r="P123" i="6"/>
  <c r="K116" i="6"/>
  <c r="L116" i="6"/>
  <c r="M116" i="6"/>
  <c r="N116" i="6"/>
  <c r="O116" i="6"/>
  <c r="P116" i="6"/>
  <c r="K110" i="6"/>
  <c r="L110" i="6"/>
  <c r="M110" i="6"/>
  <c r="N110" i="6"/>
  <c r="O110" i="6"/>
  <c r="P110" i="6"/>
  <c r="K111" i="6"/>
  <c r="L111" i="6"/>
  <c r="M111" i="6"/>
  <c r="N111" i="6"/>
  <c r="O111" i="6"/>
  <c r="P111" i="6"/>
  <c r="K225" i="6"/>
  <c r="L225" i="6"/>
  <c r="M225" i="6"/>
  <c r="N225" i="6"/>
  <c r="O225" i="6"/>
  <c r="P225" i="6"/>
  <c r="K226" i="6"/>
  <c r="L226" i="6"/>
  <c r="M226" i="6"/>
  <c r="N226" i="6"/>
  <c r="O226" i="6"/>
  <c r="P226" i="6"/>
  <c r="K227" i="6"/>
  <c r="L227" i="6"/>
  <c r="P227" i="6"/>
  <c r="Q227" i="6"/>
  <c r="L228" i="6"/>
  <c r="P228" i="6"/>
  <c r="Q228" i="6"/>
  <c r="K229" i="6"/>
  <c r="L229" i="6"/>
  <c r="M229" i="6"/>
  <c r="N229" i="6"/>
  <c r="O229" i="6"/>
  <c r="P229" i="6"/>
  <c r="Q229" i="6"/>
  <c r="K230" i="6"/>
  <c r="L230" i="6"/>
  <c r="M230" i="6"/>
  <c r="N230" i="6"/>
  <c r="O230" i="6"/>
  <c r="P230" i="6"/>
  <c r="Q230" i="6"/>
  <c r="K231" i="6"/>
  <c r="L231" i="6"/>
  <c r="M231" i="6"/>
  <c r="N231" i="6"/>
  <c r="O231" i="6"/>
  <c r="P231" i="6"/>
  <c r="Q231" i="6"/>
  <c r="K121" i="6"/>
  <c r="L121" i="6"/>
  <c r="M121" i="6"/>
  <c r="N121" i="6"/>
  <c r="O121" i="6"/>
  <c r="P121" i="6"/>
  <c r="K130" i="6"/>
  <c r="L130" i="6"/>
  <c r="M130" i="6"/>
  <c r="N130" i="6"/>
  <c r="O130" i="6"/>
  <c r="P130" i="6"/>
  <c r="K122" i="6"/>
  <c r="L122" i="6"/>
  <c r="M122" i="6"/>
  <c r="N122" i="6"/>
  <c r="O122" i="6"/>
  <c r="P122" i="6"/>
  <c r="K120" i="6"/>
  <c r="L120" i="6"/>
  <c r="M120" i="6"/>
  <c r="N120" i="6"/>
  <c r="O120" i="6"/>
  <c r="P120" i="6"/>
  <c r="K124" i="6"/>
  <c r="L124" i="6"/>
  <c r="M124" i="6"/>
  <c r="N124" i="6"/>
  <c r="O124" i="6"/>
  <c r="P124" i="6"/>
  <c r="K113" i="6"/>
  <c r="L113" i="6"/>
  <c r="M113" i="6"/>
  <c r="N113" i="6"/>
  <c r="O113" i="6"/>
  <c r="P113" i="6"/>
  <c r="K126" i="6"/>
  <c r="L126" i="6"/>
  <c r="M126" i="6"/>
  <c r="N126" i="6"/>
  <c r="O126" i="6"/>
  <c r="P126" i="6"/>
  <c r="K232" i="6"/>
  <c r="L232" i="6"/>
  <c r="M232" i="6"/>
  <c r="N232" i="6"/>
  <c r="O232" i="6"/>
  <c r="P232" i="6"/>
  <c r="K233" i="6"/>
  <c r="L233" i="6"/>
  <c r="M233" i="6"/>
  <c r="N233" i="6"/>
  <c r="P233" i="6"/>
  <c r="Q233" i="6"/>
  <c r="L234" i="6"/>
  <c r="P234" i="6"/>
  <c r="Q234" i="6"/>
  <c r="K235" i="6"/>
  <c r="L235" i="6"/>
  <c r="M235" i="6"/>
  <c r="N235" i="6"/>
  <c r="O235" i="6"/>
  <c r="P235" i="6"/>
  <c r="Q235" i="6"/>
  <c r="K236" i="6"/>
  <c r="L236" i="6"/>
  <c r="M236" i="6"/>
  <c r="N236" i="6"/>
  <c r="O236" i="6"/>
  <c r="P236" i="6"/>
  <c r="Q236" i="6"/>
  <c r="K237" i="6"/>
  <c r="L237" i="6"/>
  <c r="M237" i="6"/>
  <c r="N237" i="6"/>
  <c r="O237" i="6"/>
  <c r="P237" i="6"/>
  <c r="Q237" i="6"/>
  <c r="K93" i="6"/>
  <c r="L93" i="6"/>
  <c r="M93" i="6"/>
  <c r="N93" i="6"/>
  <c r="O93" i="6"/>
  <c r="P93" i="6"/>
  <c r="K74" i="6"/>
  <c r="L74" i="6"/>
  <c r="M74" i="6"/>
  <c r="N74" i="6"/>
  <c r="O74" i="6"/>
  <c r="P74" i="6"/>
  <c r="K61" i="6"/>
  <c r="L61" i="6"/>
  <c r="M61" i="6"/>
  <c r="N61" i="6"/>
  <c r="O61" i="6"/>
  <c r="P61" i="6"/>
  <c r="K35" i="6"/>
  <c r="L35" i="6"/>
  <c r="M35" i="6"/>
  <c r="N35" i="6"/>
  <c r="O35" i="6"/>
  <c r="P35" i="6"/>
  <c r="K55" i="6"/>
  <c r="L55" i="6"/>
  <c r="M55" i="6"/>
  <c r="N55" i="6"/>
  <c r="O55" i="6"/>
  <c r="P55" i="6"/>
  <c r="K38" i="6"/>
  <c r="L38" i="6"/>
  <c r="M38" i="6"/>
  <c r="N38" i="6"/>
  <c r="O38" i="6"/>
  <c r="P38" i="6"/>
  <c r="K238" i="6"/>
  <c r="L238" i="6"/>
  <c r="M238" i="6"/>
  <c r="N238" i="6"/>
  <c r="O238" i="6"/>
  <c r="P238" i="6"/>
  <c r="K239" i="6"/>
  <c r="L239" i="6"/>
  <c r="M239" i="6"/>
  <c r="N239" i="6"/>
  <c r="O239" i="6"/>
  <c r="P239" i="6"/>
  <c r="K240" i="6"/>
  <c r="L240" i="6"/>
  <c r="M240" i="6"/>
  <c r="N240" i="6"/>
  <c r="O240" i="6"/>
  <c r="P240" i="6"/>
  <c r="Q240" i="6"/>
  <c r="L241" i="6"/>
  <c r="P241" i="6"/>
  <c r="Q241" i="6"/>
  <c r="K242" i="6"/>
  <c r="L242" i="6"/>
  <c r="M242" i="6"/>
  <c r="N242" i="6"/>
  <c r="O242" i="6"/>
  <c r="P242" i="6"/>
  <c r="Q242" i="6"/>
  <c r="K243" i="6"/>
  <c r="L243" i="6"/>
  <c r="M243" i="6"/>
  <c r="N243" i="6"/>
  <c r="O243" i="6"/>
  <c r="P243" i="6"/>
  <c r="Q243" i="6"/>
  <c r="K244" i="6"/>
  <c r="L244" i="6"/>
  <c r="M244" i="6"/>
  <c r="N244" i="6"/>
  <c r="O244" i="6"/>
  <c r="P244" i="6"/>
  <c r="Q244" i="6"/>
  <c r="K40" i="6"/>
  <c r="L40" i="6"/>
  <c r="M40" i="6"/>
  <c r="N40" i="6"/>
  <c r="O40" i="6"/>
  <c r="P40" i="6"/>
  <c r="K31" i="6"/>
  <c r="L31" i="6"/>
  <c r="M31" i="6"/>
  <c r="N31" i="6"/>
  <c r="O31" i="6"/>
  <c r="P31" i="6"/>
  <c r="K81" i="6"/>
  <c r="L81" i="6"/>
  <c r="M81" i="6"/>
  <c r="N81" i="6"/>
  <c r="O81" i="6"/>
  <c r="P81" i="6"/>
  <c r="K83" i="6"/>
  <c r="L83" i="6"/>
  <c r="M83" i="6"/>
  <c r="N83" i="6"/>
  <c r="O83" i="6"/>
  <c r="P83" i="6"/>
  <c r="K92" i="6"/>
  <c r="L92" i="6"/>
  <c r="M92" i="6"/>
  <c r="N92" i="6"/>
  <c r="O92" i="6"/>
  <c r="P92" i="6"/>
  <c r="K71" i="6"/>
  <c r="L71" i="6"/>
  <c r="M71" i="6"/>
  <c r="N71" i="6"/>
  <c r="O71" i="6"/>
  <c r="P71" i="6"/>
  <c r="K245" i="6"/>
  <c r="L245" i="6"/>
  <c r="M245" i="6"/>
  <c r="N245" i="6"/>
  <c r="O245" i="6"/>
  <c r="P245" i="6"/>
  <c r="K246" i="6"/>
  <c r="L246" i="6"/>
  <c r="M246" i="6"/>
  <c r="N246" i="6"/>
  <c r="O246" i="6"/>
  <c r="P246" i="6"/>
  <c r="K247" i="6"/>
  <c r="L247" i="6"/>
  <c r="N247" i="6"/>
  <c r="P247" i="6"/>
  <c r="Q247" i="6"/>
  <c r="L248" i="6"/>
  <c r="P248" i="6"/>
  <c r="Q248" i="6"/>
  <c r="K249" i="6"/>
  <c r="L249" i="6"/>
  <c r="M249" i="6"/>
  <c r="N249" i="6"/>
  <c r="O249" i="6"/>
  <c r="P249" i="6"/>
  <c r="Q249" i="6"/>
  <c r="K250" i="6"/>
  <c r="L250" i="6"/>
  <c r="M250" i="6"/>
  <c r="N250" i="6"/>
  <c r="O250" i="6"/>
  <c r="P250" i="6"/>
  <c r="Q250" i="6"/>
  <c r="K251" i="6"/>
  <c r="L251" i="6"/>
  <c r="M251" i="6"/>
  <c r="N251" i="6"/>
  <c r="O251" i="6"/>
  <c r="P251" i="6"/>
  <c r="Q251" i="6"/>
  <c r="K86" i="6"/>
  <c r="L86" i="6"/>
  <c r="M86" i="6"/>
  <c r="N86" i="6"/>
  <c r="O86" i="6"/>
  <c r="P86" i="6"/>
  <c r="K17" i="6"/>
  <c r="L17" i="6"/>
  <c r="M17" i="6"/>
  <c r="N17" i="6"/>
  <c r="O17" i="6"/>
  <c r="P17" i="6"/>
  <c r="K75" i="6"/>
  <c r="L75" i="6"/>
  <c r="M75" i="6"/>
  <c r="N75" i="6"/>
  <c r="O75" i="6"/>
  <c r="P75" i="6"/>
  <c r="K36" i="6"/>
  <c r="L36" i="6"/>
  <c r="M36" i="6"/>
  <c r="N36" i="6"/>
  <c r="O36" i="6"/>
  <c r="P36" i="6"/>
  <c r="K29" i="6"/>
  <c r="L29" i="6"/>
  <c r="M29" i="6"/>
  <c r="N29" i="6"/>
  <c r="O29" i="6"/>
  <c r="P29" i="6"/>
  <c r="K45" i="6"/>
  <c r="L45" i="6"/>
  <c r="M45" i="6"/>
  <c r="N45" i="6"/>
  <c r="O45" i="6"/>
  <c r="P45" i="6"/>
  <c r="K252" i="6"/>
  <c r="L252" i="6"/>
  <c r="M252" i="6"/>
  <c r="N252" i="6"/>
  <c r="O252" i="6"/>
  <c r="P252" i="6"/>
  <c r="K253" i="6"/>
  <c r="L253" i="6"/>
  <c r="M253" i="6"/>
  <c r="N253" i="6"/>
  <c r="O253" i="6"/>
  <c r="P253" i="6"/>
  <c r="K254" i="6"/>
  <c r="L254" i="6"/>
  <c r="M254" i="6"/>
  <c r="N254" i="6"/>
  <c r="O254" i="6"/>
  <c r="P254" i="6"/>
  <c r="Q254" i="6"/>
  <c r="L255" i="6"/>
  <c r="P255" i="6"/>
  <c r="Q255" i="6"/>
  <c r="K256" i="6"/>
  <c r="L256" i="6"/>
  <c r="M256" i="6"/>
  <c r="N256" i="6"/>
  <c r="O256" i="6"/>
  <c r="P256" i="6"/>
  <c r="Q256" i="6"/>
  <c r="K257" i="6"/>
  <c r="L257" i="6"/>
  <c r="M257" i="6"/>
  <c r="N257" i="6"/>
  <c r="O257" i="6"/>
  <c r="P257" i="6"/>
  <c r="Q257" i="6"/>
  <c r="K258" i="6"/>
  <c r="L258" i="6"/>
  <c r="M258" i="6"/>
  <c r="N258" i="6"/>
  <c r="O258" i="6"/>
  <c r="P258" i="6"/>
  <c r="Q258" i="6"/>
  <c r="K259" i="6"/>
  <c r="L259" i="6"/>
  <c r="M259" i="6"/>
  <c r="N259" i="6"/>
  <c r="O259" i="6"/>
  <c r="P259" i="6"/>
  <c r="K260" i="6"/>
  <c r="L260" i="6"/>
  <c r="M260" i="6"/>
  <c r="N260" i="6"/>
  <c r="O260" i="6"/>
  <c r="P260" i="6"/>
  <c r="K261" i="6"/>
  <c r="L261" i="6"/>
  <c r="M261" i="6"/>
  <c r="N261" i="6"/>
  <c r="O261" i="6"/>
  <c r="P261" i="6"/>
  <c r="K262" i="6"/>
  <c r="L262" i="6"/>
  <c r="M262" i="6"/>
  <c r="N262" i="6"/>
  <c r="O262" i="6"/>
  <c r="P262" i="6"/>
  <c r="K263" i="6"/>
  <c r="L263" i="6"/>
  <c r="M263" i="6"/>
  <c r="N263" i="6"/>
  <c r="O263" i="6"/>
  <c r="P263" i="6"/>
  <c r="K264" i="6"/>
  <c r="L264" i="6"/>
  <c r="M264" i="6"/>
  <c r="N264" i="6"/>
  <c r="O264" i="6"/>
  <c r="P264" i="6"/>
  <c r="K265" i="6"/>
  <c r="L265" i="6"/>
  <c r="M265" i="6"/>
  <c r="N265" i="6"/>
  <c r="O265" i="6"/>
  <c r="P265" i="6"/>
  <c r="K266" i="6"/>
  <c r="L266" i="6"/>
  <c r="M266" i="6"/>
  <c r="N266" i="6"/>
  <c r="O266" i="6"/>
  <c r="P266" i="6"/>
  <c r="K267" i="6"/>
  <c r="L267" i="6"/>
  <c r="P267" i="6"/>
  <c r="Q267" i="6"/>
  <c r="L268" i="6"/>
  <c r="P268" i="6"/>
  <c r="Q268" i="6"/>
  <c r="K269" i="6"/>
  <c r="L269" i="6"/>
  <c r="M269" i="6"/>
  <c r="N269" i="6"/>
  <c r="O269" i="6"/>
  <c r="P269" i="6"/>
  <c r="Q269" i="6"/>
  <c r="K270" i="6"/>
  <c r="L270" i="6"/>
  <c r="M270" i="6"/>
  <c r="N270" i="6"/>
  <c r="O270" i="6"/>
  <c r="P270" i="6"/>
  <c r="Q270" i="6"/>
  <c r="K108" i="6"/>
  <c r="L108" i="6"/>
  <c r="M108" i="6"/>
  <c r="N108" i="6"/>
  <c r="O108" i="6"/>
  <c r="P108" i="6"/>
  <c r="K115" i="6"/>
  <c r="L115" i="6"/>
  <c r="M115" i="6"/>
  <c r="N115" i="6"/>
  <c r="O115" i="6"/>
  <c r="P115" i="6"/>
  <c r="K112" i="6"/>
  <c r="L112" i="6"/>
  <c r="M112" i="6"/>
  <c r="N112" i="6"/>
  <c r="O112" i="6"/>
  <c r="P112" i="6"/>
  <c r="K114" i="6"/>
  <c r="L114" i="6"/>
  <c r="M114" i="6"/>
  <c r="N114" i="6"/>
  <c r="O114" i="6"/>
  <c r="P114" i="6"/>
  <c r="K107" i="6"/>
  <c r="L107" i="6"/>
  <c r="M107" i="6"/>
  <c r="N107" i="6"/>
  <c r="O107" i="6"/>
  <c r="P107" i="6"/>
  <c r="K119" i="6"/>
  <c r="L119" i="6"/>
  <c r="M119" i="6"/>
  <c r="N119" i="6"/>
  <c r="O119" i="6"/>
  <c r="P119" i="6"/>
  <c r="K271" i="6"/>
  <c r="L271" i="6"/>
  <c r="M271" i="6"/>
  <c r="N271" i="6"/>
  <c r="O271" i="6"/>
  <c r="P271" i="6"/>
  <c r="K272" i="6"/>
  <c r="L272" i="6"/>
  <c r="M272" i="6"/>
  <c r="N272" i="6"/>
  <c r="O272" i="6"/>
  <c r="P272" i="6"/>
  <c r="K273" i="6"/>
  <c r="L273" i="6"/>
  <c r="M273" i="6"/>
  <c r="N273" i="6"/>
  <c r="O273" i="6"/>
  <c r="P273" i="6"/>
  <c r="Q273" i="6"/>
  <c r="L274" i="6"/>
  <c r="P274" i="6"/>
  <c r="Q274" i="6"/>
  <c r="B79" i="6"/>
  <c r="C79" i="6"/>
  <c r="D79" i="6"/>
  <c r="E79" i="6"/>
  <c r="F79" i="6"/>
  <c r="G79" i="6"/>
  <c r="B21" i="6"/>
  <c r="C21" i="6"/>
  <c r="D21" i="6"/>
  <c r="E21" i="6"/>
  <c r="F21" i="6"/>
  <c r="G21" i="6"/>
  <c r="B65" i="6"/>
  <c r="C65" i="6"/>
  <c r="D65" i="6"/>
  <c r="E65" i="6"/>
  <c r="F65" i="6"/>
  <c r="G65" i="6"/>
  <c r="B39" i="6"/>
  <c r="C39" i="6"/>
  <c r="D39" i="6"/>
  <c r="E39" i="6"/>
  <c r="F39" i="6"/>
  <c r="G39" i="6"/>
  <c r="B38" i="6"/>
  <c r="C38" i="6"/>
  <c r="D38" i="6"/>
  <c r="E38" i="6"/>
  <c r="F38" i="6"/>
  <c r="G38" i="6"/>
  <c r="B16" i="6"/>
  <c r="C16" i="6"/>
  <c r="D16" i="6"/>
  <c r="E16" i="6"/>
  <c r="F16" i="6"/>
  <c r="G16" i="6"/>
  <c r="B55" i="6"/>
  <c r="C55" i="6"/>
  <c r="D55" i="6"/>
  <c r="E55" i="6"/>
  <c r="F55" i="6"/>
  <c r="G55" i="6"/>
  <c r="B20" i="6"/>
  <c r="C20" i="6"/>
  <c r="D20" i="6"/>
  <c r="E20" i="6"/>
  <c r="F20" i="6"/>
  <c r="G20" i="6"/>
  <c r="B32" i="6"/>
  <c r="C32" i="6"/>
  <c r="D32" i="6"/>
  <c r="E32" i="6"/>
  <c r="F32" i="6"/>
  <c r="G32" i="6"/>
  <c r="B99" i="6"/>
  <c r="C99" i="6"/>
  <c r="D99" i="6"/>
  <c r="E99" i="6"/>
  <c r="F99" i="6"/>
  <c r="G99" i="6"/>
  <c r="B25" i="6"/>
  <c r="C25" i="6"/>
  <c r="D25" i="6"/>
  <c r="E25" i="6"/>
  <c r="F25" i="6"/>
  <c r="G25" i="6"/>
  <c r="B29" i="6"/>
  <c r="C29" i="6"/>
  <c r="D29" i="6"/>
  <c r="E29" i="6"/>
  <c r="F29" i="6"/>
  <c r="G29" i="6"/>
  <c r="B103" i="6"/>
  <c r="C103" i="6"/>
  <c r="D103" i="6"/>
  <c r="E103" i="6"/>
  <c r="F103" i="6"/>
  <c r="G103" i="6"/>
  <c r="B12" i="6"/>
  <c r="C12" i="6"/>
  <c r="D12" i="6"/>
  <c r="E12" i="6"/>
  <c r="F12" i="6"/>
  <c r="G12" i="6"/>
  <c r="B100" i="6"/>
  <c r="C100" i="6"/>
  <c r="D100" i="6"/>
  <c r="E100" i="6"/>
  <c r="F100" i="6"/>
  <c r="G100" i="6"/>
  <c r="B10" i="6"/>
  <c r="C10" i="6"/>
  <c r="D10" i="6"/>
  <c r="E10" i="6"/>
  <c r="F10" i="6"/>
  <c r="G10" i="6"/>
  <c r="B52" i="6"/>
  <c r="C52" i="6"/>
  <c r="D52" i="6"/>
  <c r="E52" i="6"/>
  <c r="F52" i="6"/>
  <c r="G52" i="6"/>
  <c r="B13" i="6"/>
  <c r="C13" i="6"/>
  <c r="D13" i="6"/>
  <c r="E13" i="6"/>
  <c r="F13" i="6"/>
  <c r="G13" i="6"/>
  <c r="B15" i="6"/>
  <c r="C15" i="6"/>
  <c r="D15" i="6"/>
  <c r="E15" i="6"/>
  <c r="F15" i="6"/>
  <c r="G15" i="6"/>
  <c r="B94" i="6"/>
  <c r="C94" i="6"/>
  <c r="D94" i="6"/>
  <c r="E94" i="6"/>
  <c r="F94" i="6"/>
  <c r="G94" i="6"/>
  <c r="B71" i="6"/>
  <c r="C71" i="6"/>
  <c r="D71" i="6"/>
  <c r="E71" i="6"/>
  <c r="F71" i="6"/>
  <c r="G71" i="6"/>
  <c r="B83" i="6"/>
  <c r="C83" i="6"/>
  <c r="D83" i="6"/>
  <c r="E83" i="6"/>
  <c r="F83" i="6"/>
  <c r="G83" i="6"/>
  <c r="B80" i="6"/>
  <c r="C80" i="6"/>
  <c r="D80" i="6"/>
  <c r="E80" i="6"/>
  <c r="F80" i="6"/>
  <c r="G80" i="6"/>
  <c r="B31" i="6"/>
  <c r="C31" i="6"/>
  <c r="D31" i="6"/>
  <c r="E31" i="6"/>
  <c r="F31" i="6"/>
  <c r="G31" i="6"/>
  <c r="B8" i="6"/>
  <c r="C8" i="6"/>
  <c r="D8" i="6"/>
  <c r="E8" i="6"/>
  <c r="F8" i="6"/>
  <c r="G8" i="6"/>
  <c r="B96" i="6"/>
  <c r="C96" i="6"/>
  <c r="D96" i="6"/>
  <c r="E96" i="6"/>
  <c r="F96" i="6"/>
  <c r="G96" i="6"/>
  <c r="B91" i="6"/>
  <c r="C91" i="6"/>
  <c r="D91" i="6"/>
  <c r="E91" i="6"/>
  <c r="F91" i="6"/>
  <c r="G91" i="6"/>
  <c r="B102" i="6"/>
  <c r="C102" i="6"/>
  <c r="D102" i="6"/>
  <c r="E102" i="6"/>
  <c r="F102" i="6"/>
  <c r="G102" i="6"/>
  <c r="B109" i="6"/>
  <c r="C109" i="6"/>
  <c r="D109" i="6"/>
  <c r="E109" i="6"/>
  <c r="F109" i="6"/>
  <c r="G109" i="6"/>
  <c r="B26" i="6"/>
  <c r="C26" i="6"/>
  <c r="D26" i="6"/>
  <c r="E26" i="6"/>
  <c r="F26" i="6"/>
  <c r="G26" i="6"/>
  <c r="B97" i="6"/>
  <c r="C97" i="6"/>
  <c r="D97" i="6"/>
  <c r="E97" i="6"/>
  <c r="F97" i="6"/>
  <c r="G97" i="6"/>
  <c r="B33" i="6"/>
  <c r="C33" i="6"/>
  <c r="D33" i="6"/>
  <c r="E33" i="6"/>
  <c r="F33" i="6"/>
  <c r="G33" i="6"/>
  <c r="B82" i="6"/>
  <c r="C82" i="6"/>
  <c r="D82" i="6"/>
  <c r="E82" i="6"/>
  <c r="F82" i="6"/>
  <c r="G82" i="6"/>
  <c r="B68" i="6"/>
  <c r="C68" i="6"/>
  <c r="D68" i="6"/>
  <c r="E68" i="6"/>
  <c r="F68" i="6"/>
  <c r="G68" i="6"/>
  <c r="B41" i="6"/>
  <c r="C41" i="6"/>
  <c r="D41" i="6"/>
  <c r="E41" i="6"/>
  <c r="F41" i="6"/>
  <c r="G41" i="6"/>
  <c r="B101" i="6"/>
  <c r="C101" i="6"/>
  <c r="D101" i="6"/>
  <c r="E101" i="6"/>
  <c r="F101" i="6"/>
  <c r="G101" i="6"/>
  <c r="B47" i="6"/>
  <c r="C47" i="6"/>
  <c r="D47" i="6"/>
  <c r="E47" i="6"/>
  <c r="F47" i="6"/>
  <c r="G47" i="6"/>
  <c r="B106" i="6"/>
  <c r="C106" i="6"/>
  <c r="D106" i="6"/>
  <c r="E106" i="6"/>
  <c r="F106" i="6"/>
  <c r="G106" i="6"/>
  <c r="B22" i="6"/>
  <c r="C22" i="6"/>
  <c r="D22" i="6"/>
  <c r="E22" i="6"/>
  <c r="F22" i="6"/>
  <c r="G22" i="6"/>
  <c r="B89" i="6"/>
  <c r="C89" i="6"/>
  <c r="D89" i="6"/>
  <c r="E89" i="6"/>
  <c r="F89" i="6"/>
  <c r="G89" i="6"/>
  <c r="B95" i="6"/>
  <c r="C95" i="6"/>
  <c r="D95" i="6"/>
  <c r="E95" i="6"/>
  <c r="F95" i="6"/>
  <c r="G95" i="6"/>
  <c r="B69" i="6"/>
  <c r="C69" i="6"/>
  <c r="D69" i="6"/>
  <c r="E69" i="6"/>
  <c r="F69" i="6"/>
  <c r="G69" i="6"/>
  <c r="B18" i="6"/>
  <c r="C18" i="6"/>
  <c r="D18" i="6"/>
  <c r="E18" i="6"/>
  <c r="F18" i="6"/>
  <c r="G18" i="6"/>
  <c r="B17" i="6"/>
  <c r="C17" i="6"/>
  <c r="D17" i="6"/>
  <c r="E17" i="6"/>
  <c r="F17" i="6"/>
  <c r="G17" i="6"/>
  <c r="B11" i="6"/>
  <c r="C11" i="6"/>
  <c r="D11" i="6"/>
  <c r="E11" i="6"/>
  <c r="F11" i="6"/>
  <c r="G11" i="6"/>
  <c r="B59" i="6"/>
  <c r="C59" i="6"/>
  <c r="D59" i="6"/>
  <c r="E59" i="6"/>
  <c r="F59" i="6"/>
  <c r="G59" i="6"/>
  <c r="B57" i="6"/>
  <c r="C57" i="6"/>
  <c r="D57" i="6"/>
  <c r="E57" i="6"/>
  <c r="F57" i="6"/>
  <c r="G57" i="6"/>
  <c r="B72" i="6"/>
  <c r="C72" i="6"/>
  <c r="D72" i="6"/>
  <c r="E72" i="6"/>
  <c r="F72" i="6"/>
  <c r="G72" i="6"/>
  <c r="B53" i="6"/>
  <c r="C53" i="6"/>
  <c r="D53" i="6"/>
  <c r="E53" i="6"/>
  <c r="F53" i="6"/>
  <c r="G53" i="6"/>
  <c r="B108" i="6"/>
  <c r="C108" i="6"/>
  <c r="D108" i="6"/>
  <c r="E108" i="6"/>
  <c r="F108" i="6"/>
  <c r="G108" i="6"/>
  <c r="B107" i="6"/>
  <c r="C107" i="6"/>
  <c r="D107" i="6"/>
  <c r="E107" i="6"/>
  <c r="F107" i="6"/>
  <c r="G107" i="6"/>
  <c r="B66" i="6"/>
  <c r="C66" i="6"/>
  <c r="D66" i="6"/>
  <c r="E66" i="6"/>
  <c r="F66" i="6"/>
  <c r="G66" i="6"/>
  <c r="B93" i="6"/>
  <c r="C93" i="6"/>
  <c r="D93" i="6"/>
  <c r="E93" i="6"/>
  <c r="F93" i="6"/>
  <c r="G93" i="6"/>
  <c r="B54" i="6"/>
  <c r="C54" i="6"/>
  <c r="D54" i="6"/>
  <c r="E54" i="6"/>
  <c r="F54" i="6"/>
  <c r="G54" i="6"/>
  <c r="B73" i="6"/>
  <c r="C73" i="6"/>
  <c r="D73" i="6"/>
  <c r="E73" i="6"/>
  <c r="F73" i="6"/>
  <c r="G73" i="6"/>
  <c r="B14" i="6"/>
  <c r="C14" i="6"/>
  <c r="D14" i="6"/>
  <c r="E14" i="6"/>
  <c r="F14" i="6"/>
  <c r="G14" i="6"/>
  <c r="B7" i="6"/>
  <c r="C7" i="6"/>
  <c r="D7" i="6"/>
  <c r="E7" i="6"/>
  <c r="F7" i="6"/>
  <c r="G7" i="6"/>
  <c r="B23" i="6"/>
  <c r="C23" i="6"/>
  <c r="D23" i="6"/>
  <c r="E23" i="6"/>
  <c r="F23" i="6"/>
  <c r="G23" i="6"/>
  <c r="B49" i="6"/>
  <c r="C49" i="6"/>
  <c r="D49" i="6"/>
  <c r="E49" i="6"/>
  <c r="F49" i="6"/>
  <c r="G49" i="6"/>
  <c r="B35" i="6"/>
  <c r="C35" i="6"/>
  <c r="D35" i="6"/>
  <c r="E35" i="6"/>
  <c r="F35" i="6"/>
  <c r="G35" i="6"/>
  <c r="B24" i="6"/>
  <c r="C24" i="6"/>
  <c r="D24" i="6"/>
  <c r="E24" i="6"/>
  <c r="F24" i="6"/>
  <c r="G24" i="6"/>
  <c r="B36" i="6"/>
  <c r="C36" i="6"/>
  <c r="D36" i="6"/>
  <c r="E36" i="6"/>
  <c r="F36" i="6"/>
  <c r="G36" i="6"/>
  <c r="B42" i="6"/>
  <c r="C42" i="6"/>
  <c r="D42" i="6"/>
  <c r="E42" i="6"/>
  <c r="F42" i="6"/>
  <c r="G42" i="6"/>
  <c r="B142" i="6"/>
  <c r="C142" i="6"/>
  <c r="D142" i="6"/>
  <c r="E142" i="6"/>
  <c r="F142" i="6"/>
  <c r="G142" i="6"/>
  <c r="B144" i="6"/>
  <c r="C144" i="6"/>
  <c r="D144" i="6"/>
  <c r="E144" i="6"/>
  <c r="F144" i="6"/>
  <c r="G144" i="6"/>
  <c r="B58" i="6"/>
  <c r="C58" i="6"/>
  <c r="D58" i="6"/>
  <c r="E58" i="6"/>
  <c r="F58" i="6"/>
  <c r="G58" i="6"/>
  <c r="B87" i="6"/>
  <c r="C87" i="6"/>
  <c r="D87" i="6"/>
  <c r="E87" i="6"/>
  <c r="F87" i="6"/>
  <c r="G87" i="6"/>
  <c r="B28" i="6"/>
  <c r="C28" i="6"/>
  <c r="D28" i="6"/>
  <c r="E28" i="6"/>
  <c r="F28" i="6"/>
  <c r="G28" i="6"/>
  <c r="B60" i="6"/>
  <c r="C60" i="6"/>
  <c r="D60" i="6"/>
  <c r="E60" i="6"/>
  <c r="F60" i="6"/>
  <c r="G60" i="6"/>
  <c r="B19" i="6"/>
  <c r="C19" i="6"/>
  <c r="D19" i="6"/>
  <c r="E19" i="6"/>
  <c r="F19" i="6"/>
  <c r="G19" i="6"/>
  <c r="B9" i="6"/>
  <c r="C9" i="6"/>
  <c r="D9" i="6"/>
  <c r="E9" i="6"/>
  <c r="F9" i="6"/>
  <c r="G9" i="6"/>
  <c r="B45" i="6"/>
  <c r="C45" i="6"/>
  <c r="D45" i="6"/>
  <c r="E45" i="6"/>
  <c r="F45" i="6"/>
  <c r="G45" i="6"/>
  <c r="B105" i="6"/>
  <c r="C105" i="6"/>
  <c r="D105" i="6"/>
  <c r="E105" i="6"/>
  <c r="F105" i="6"/>
  <c r="G105" i="6"/>
  <c r="B40" i="6"/>
  <c r="C40" i="6"/>
  <c r="D40" i="6"/>
  <c r="E40" i="6"/>
  <c r="F40" i="6"/>
  <c r="G40" i="6"/>
  <c r="B43" i="6"/>
  <c r="C43" i="6"/>
  <c r="D43" i="6"/>
  <c r="E43" i="6"/>
  <c r="F43" i="6"/>
  <c r="G43" i="6"/>
  <c r="B27" i="6"/>
  <c r="C27" i="6"/>
  <c r="D27" i="6"/>
  <c r="E27" i="6"/>
  <c r="F27" i="6"/>
  <c r="G27" i="6"/>
  <c r="B44" i="6"/>
  <c r="C44" i="6"/>
  <c r="D44" i="6"/>
  <c r="E44" i="6"/>
  <c r="F44" i="6"/>
  <c r="G44" i="6"/>
  <c r="B104" i="6"/>
  <c r="C104" i="6"/>
  <c r="D104" i="6"/>
  <c r="E104" i="6"/>
  <c r="F104" i="6"/>
  <c r="G104" i="6"/>
  <c r="B74" i="6"/>
  <c r="C74" i="6"/>
  <c r="D74" i="6"/>
  <c r="E74" i="6"/>
  <c r="F74" i="6"/>
  <c r="G74" i="6"/>
  <c r="B85" i="6"/>
  <c r="C85" i="6"/>
  <c r="D85" i="6"/>
  <c r="E85" i="6"/>
  <c r="F85" i="6"/>
  <c r="G85" i="6"/>
  <c r="B48" i="6"/>
  <c r="C48" i="6"/>
  <c r="D48" i="6"/>
  <c r="E48" i="6"/>
  <c r="F48" i="6"/>
  <c r="G48" i="6"/>
  <c r="B75" i="6"/>
  <c r="C75" i="6"/>
  <c r="D75" i="6"/>
  <c r="E75" i="6"/>
  <c r="F75" i="6"/>
  <c r="G75" i="6"/>
  <c r="B88" i="6"/>
  <c r="C88" i="6"/>
  <c r="D88" i="6"/>
  <c r="E88" i="6"/>
  <c r="F88" i="6"/>
  <c r="G88" i="6"/>
  <c r="B51" i="6"/>
  <c r="C51" i="6"/>
  <c r="D51" i="6"/>
  <c r="E51" i="6"/>
  <c r="F51" i="6"/>
  <c r="G51" i="6"/>
  <c r="B81" i="6"/>
  <c r="C81" i="6"/>
  <c r="D81" i="6"/>
  <c r="E81" i="6"/>
  <c r="F81" i="6"/>
  <c r="G81" i="6"/>
  <c r="B90" i="6"/>
  <c r="C90" i="6"/>
  <c r="D90" i="6"/>
  <c r="E90" i="6"/>
  <c r="F90" i="6"/>
  <c r="G90" i="6"/>
  <c r="B86" i="6"/>
  <c r="C86" i="6"/>
  <c r="D86" i="6"/>
  <c r="E86" i="6"/>
  <c r="F86" i="6"/>
  <c r="G86" i="6"/>
  <c r="B78" i="6"/>
  <c r="C78" i="6"/>
  <c r="D78" i="6"/>
  <c r="E78" i="6"/>
  <c r="F78" i="6"/>
  <c r="G78" i="6"/>
  <c r="B50" i="6"/>
  <c r="C50" i="6"/>
  <c r="D50" i="6"/>
  <c r="E50" i="6"/>
  <c r="F50" i="6"/>
  <c r="G50" i="6"/>
  <c r="B5" i="6"/>
  <c r="C5" i="6"/>
  <c r="D5" i="6"/>
  <c r="E5" i="6"/>
  <c r="F5" i="6"/>
  <c r="G5" i="6"/>
  <c r="B141" i="6"/>
  <c r="C141" i="6"/>
  <c r="D141" i="6"/>
  <c r="E141" i="6"/>
  <c r="F141" i="6"/>
  <c r="G141" i="6"/>
  <c r="B34" i="6"/>
  <c r="C34" i="6"/>
  <c r="D34" i="6"/>
  <c r="E34" i="6"/>
  <c r="F34" i="6"/>
  <c r="G34" i="6"/>
  <c r="B63" i="6"/>
  <c r="C63" i="6"/>
  <c r="D63" i="6"/>
  <c r="E63" i="6"/>
  <c r="F63" i="6"/>
  <c r="G63" i="6"/>
  <c r="B92" i="6"/>
  <c r="C92" i="6"/>
  <c r="D92" i="6"/>
  <c r="E92" i="6"/>
  <c r="F92" i="6"/>
  <c r="G92" i="6"/>
  <c r="B84" i="6"/>
  <c r="C84" i="6"/>
  <c r="D84" i="6"/>
  <c r="E84" i="6"/>
  <c r="F84" i="6"/>
  <c r="G84" i="6"/>
  <c r="B70" i="6"/>
  <c r="C70" i="6"/>
  <c r="D70" i="6"/>
  <c r="E70" i="6"/>
  <c r="F70" i="6"/>
  <c r="G70" i="6"/>
  <c r="B56" i="6"/>
  <c r="C56" i="6"/>
  <c r="D56" i="6"/>
  <c r="E56" i="6"/>
  <c r="F56" i="6"/>
  <c r="G56" i="6"/>
  <c r="B129" i="6"/>
  <c r="C129" i="6"/>
  <c r="D129" i="6"/>
  <c r="E129" i="6"/>
  <c r="F129" i="6"/>
  <c r="G129" i="6"/>
  <c r="B131" i="6"/>
  <c r="C131" i="6"/>
  <c r="D131" i="6"/>
  <c r="E131" i="6"/>
  <c r="F131" i="6"/>
  <c r="G131" i="6"/>
  <c r="B112" i="6"/>
  <c r="C112" i="6"/>
  <c r="D112" i="6"/>
  <c r="E112" i="6"/>
  <c r="F112" i="6"/>
  <c r="G112" i="6"/>
  <c r="B120" i="6"/>
  <c r="C120" i="6"/>
  <c r="D120" i="6"/>
  <c r="E120" i="6"/>
  <c r="F120" i="6"/>
  <c r="G120" i="6"/>
  <c r="B114" i="6"/>
  <c r="C114" i="6"/>
  <c r="D114" i="6"/>
  <c r="E114" i="6"/>
  <c r="F114" i="6"/>
  <c r="G114" i="6"/>
  <c r="B110" i="6"/>
  <c r="C110" i="6"/>
  <c r="D110" i="6"/>
  <c r="E110" i="6"/>
  <c r="F110" i="6"/>
  <c r="G110" i="6"/>
  <c r="B132" i="6"/>
  <c r="C132" i="6"/>
  <c r="D132" i="6"/>
  <c r="E132" i="6"/>
  <c r="F132" i="6"/>
  <c r="G132" i="6"/>
  <c r="B122" i="6"/>
  <c r="C122" i="6"/>
  <c r="D122" i="6"/>
  <c r="E122" i="6"/>
  <c r="F122" i="6"/>
  <c r="G122" i="6"/>
  <c r="B125" i="6"/>
  <c r="C125" i="6"/>
  <c r="D125" i="6"/>
  <c r="E125" i="6"/>
  <c r="F125" i="6"/>
  <c r="G125" i="6"/>
  <c r="B143" i="6"/>
  <c r="C143" i="6"/>
  <c r="D143" i="6"/>
  <c r="E143" i="6"/>
  <c r="F143" i="6"/>
  <c r="G143" i="6"/>
  <c r="B133" i="6"/>
  <c r="C133" i="6"/>
  <c r="D133" i="6"/>
  <c r="E133" i="6"/>
  <c r="F133" i="6"/>
  <c r="G133" i="6"/>
  <c r="B126" i="6"/>
  <c r="C126" i="6"/>
  <c r="D126" i="6"/>
  <c r="E126" i="6"/>
  <c r="F126" i="6"/>
  <c r="G126" i="6"/>
  <c r="B140" i="6"/>
  <c r="C140" i="6"/>
  <c r="D140" i="6"/>
  <c r="E140" i="6"/>
  <c r="F140" i="6"/>
  <c r="G140" i="6"/>
  <c r="B136" i="6"/>
  <c r="C136" i="6"/>
  <c r="D136" i="6"/>
  <c r="E136" i="6"/>
  <c r="F136" i="6"/>
  <c r="G136" i="6"/>
  <c r="B138" i="6"/>
  <c r="C138" i="6"/>
  <c r="D138" i="6"/>
  <c r="E138" i="6"/>
  <c r="F138" i="6"/>
  <c r="G138" i="6"/>
  <c r="B135" i="6"/>
  <c r="C135" i="6"/>
  <c r="D135" i="6"/>
  <c r="E135" i="6"/>
  <c r="F135" i="6"/>
  <c r="G135" i="6"/>
  <c r="B128" i="6"/>
  <c r="C128" i="6"/>
  <c r="D128" i="6"/>
  <c r="E128" i="6"/>
  <c r="F128" i="6"/>
  <c r="G128" i="6"/>
  <c r="B117" i="6"/>
  <c r="C117" i="6"/>
  <c r="D117" i="6"/>
  <c r="E117" i="6"/>
  <c r="F117" i="6"/>
  <c r="G117" i="6"/>
  <c r="B113" i="6"/>
  <c r="C113" i="6"/>
  <c r="D113" i="6"/>
  <c r="E113" i="6"/>
  <c r="F113" i="6"/>
  <c r="G113" i="6"/>
  <c r="B77" i="6"/>
  <c r="C77" i="6"/>
  <c r="D77" i="6"/>
  <c r="E77" i="6"/>
  <c r="F77" i="6"/>
  <c r="G77" i="6"/>
  <c r="B76" i="6"/>
  <c r="C76" i="6"/>
  <c r="D76" i="6"/>
  <c r="E76" i="6"/>
  <c r="F76" i="6"/>
  <c r="G76" i="6"/>
  <c r="B98" i="6"/>
  <c r="C98" i="6"/>
  <c r="D98" i="6"/>
  <c r="E98" i="6"/>
  <c r="F98" i="6"/>
  <c r="G98" i="6"/>
  <c r="B6" i="6"/>
  <c r="C6" i="6"/>
  <c r="D6" i="6"/>
  <c r="E6" i="6"/>
  <c r="F6" i="6"/>
  <c r="G6" i="6"/>
  <c r="B61" i="6"/>
  <c r="C61" i="6"/>
  <c r="D61" i="6"/>
  <c r="E61" i="6"/>
  <c r="F61" i="6"/>
  <c r="G61" i="6"/>
  <c r="B111" i="6"/>
  <c r="C111" i="6"/>
  <c r="D111" i="6"/>
  <c r="E111" i="6"/>
  <c r="F111" i="6"/>
  <c r="G111" i="6"/>
  <c r="B124" i="6"/>
  <c r="C124" i="6"/>
  <c r="D124" i="6"/>
  <c r="E124" i="6"/>
  <c r="F124" i="6"/>
  <c r="G124" i="6"/>
  <c r="B115" i="6"/>
  <c r="C115" i="6"/>
  <c r="D115" i="6"/>
  <c r="E115" i="6"/>
  <c r="F115" i="6"/>
  <c r="G115" i="6"/>
  <c r="B121" i="6"/>
  <c r="C121" i="6"/>
  <c r="D121" i="6"/>
  <c r="E121" i="6"/>
  <c r="F121" i="6"/>
  <c r="G121" i="6"/>
  <c r="B130" i="6"/>
  <c r="C130" i="6"/>
  <c r="D130" i="6"/>
  <c r="E130" i="6"/>
  <c r="F130" i="6"/>
  <c r="G130" i="6"/>
  <c r="B116" i="6"/>
  <c r="C116" i="6"/>
  <c r="D116" i="6"/>
  <c r="E116" i="6"/>
  <c r="F116" i="6"/>
  <c r="G116" i="6"/>
  <c r="B118" i="6"/>
  <c r="C118" i="6"/>
  <c r="D118" i="6"/>
  <c r="E118" i="6"/>
  <c r="F118" i="6"/>
  <c r="G118" i="6"/>
  <c r="B37" i="6"/>
  <c r="C37" i="6"/>
  <c r="D37" i="6"/>
  <c r="E37" i="6"/>
  <c r="F37" i="6"/>
  <c r="G37" i="6"/>
  <c r="B46" i="6"/>
  <c r="C46" i="6"/>
  <c r="D46" i="6"/>
  <c r="E46" i="6"/>
  <c r="F46" i="6"/>
  <c r="G46" i="6"/>
  <c r="B67" i="6"/>
  <c r="C67" i="6"/>
  <c r="D67" i="6"/>
  <c r="E67" i="6"/>
  <c r="F67" i="6"/>
  <c r="G67" i="6"/>
  <c r="B62" i="6"/>
  <c r="C62" i="6"/>
  <c r="D62" i="6"/>
  <c r="E62" i="6"/>
  <c r="F62" i="6"/>
  <c r="G62" i="6"/>
  <c r="B64" i="6"/>
  <c r="C64" i="6"/>
  <c r="D64" i="6"/>
  <c r="E64" i="6"/>
  <c r="F64" i="6"/>
  <c r="G64" i="6"/>
  <c r="B30" i="6"/>
  <c r="C30" i="6"/>
  <c r="D30" i="6"/>
  <c r="E30" i="6"/>
  <c r="F30" i="6"/>
  <c r="G30" i="6"/>
  <c r="B139" i="6"/>
  <c r="C139" i="6"/>
  <c r="D139" i="6"/>
  <c r="E139" i="6"/>
  <c r="F139" i="6"/>
  <c r="G139" i="6"/>
  <c r="B123" i="6"/>
  <c r="C123" i="6"/>
  <c r="D123" i="6"/>
  <c r="E123" i="6"/>
  <c r="F123" i="6"/>
  <c r="G123" i="6"/>
  <c r="B137" i="6"/>
  <c r="C137" i="6"/>
  <c r="D137" i="6"/>
  <c r="E137" i="6"/>
  <c r="F137" i="6"/>
  <c r="G137" i="6"/>
  <c r="B134" i="6"/>
  <c r="C134" i="6"/>
  <c r="D134" i="6"/>
  <c r="E134" i="6"/>
  <c r="F134" i="6"/>
  <c r="G134" i="6"/>
  <c r="B127" i="6"/>
  <c r="C127" i="6"/>
  <c r="D127" i="6"/>
  <c r="E127" i="6"/>
  <c r="F127" i="6"/>
  <c r="G127" i="6"/>
  <c r="B119" i="6"/>
  <c r="C119" i="6"/>
  <c r="D119" i="6"/>
  <c r="E119" i="6"/>
  <c r="F119" i="6"/>
  <c r="G119" i="6"/>
  <c r="R19" i="8" l="1"/>
  <c r="S19" i="8"/>
  <c r="R20" i="8"/>
  <c r="S20" i="8"/>
  <c r="R21" i="8"/>
  <c r="S21" i="8"/>
  <c r="R22" i="8"/>
  <c r="S22" i="8"/>
  <c r="R23" i="8"/>
  <c r="S23" i="8"/>
  <c r="S18" i="8"/>
  <c r="R18" i="8"/>
  <c r="B15" i="8"/>
  <c r="B17" i="8"/>
  <c r="C17" i="8"/>
  <c r="E17" i="8"/>
  <c r="F17" i="8"/>
  <c r="G17" i="8"/>
  <c r="J17" i="8"/>
  <c r="B18" i="8"/>
  <c r="R7" i="8"/>
  <c r="S7" i="8"/>
  <c r="R8" i="8"/>
  <c r="S8" i="8"/>
  <c r="R11" i="8"/>
  <c r="S11" i="8"/>
  <c r="R9" i="8"/>
  <c r="S9" i="8"/>
  <c r="R10" i="8"/>
  <c r="S10" i="8"/>
  <c r="S6" i="8"/>
  <c r="R6" i="8"/>
  <c r="B3" i="8"/>
  <c r="B5" i="8"/>
  <c r="B6" i="8"/>
  <c r="D10" i="8"/>
  <c r="N156" i="2"/>
  <c r="N207" i="6" s="1"/>
  <c r="N21" i="7"/>
  <c r="R21" i="7"/>
  <c r="S21" i="7"/>
  <c r="N15" i="7"/>
  <c r="R15" i="7"/>
  <c r="N18" i="7"/>
  <c r="R18" i="7"/>
  <c r="N22" i="7"/>
  <c r="R22" i="7"/>
  <c r="S22" i="7"/>
  <c r="N23" i="7"/>
  <c r="R23" i="7"/>
  <c r="S23" i="7"/>
  <c r="M14" i="7"/>
  <c r="N14" i="7"/>
  <c r="R14" i="7"/>
  <c r="N17" i="7"/>
  <c r="D11" i="8" s="1"/>
  <c r="R17" i="7"/>
  <c r="N12" i="7"/>
  <c r="R12" i="7"/>
  <c r="C22" i="7"/>
  <c r="C8" i="7"/>
  <c r="C18" i="7"/>
  <c r="C24" i="7"/>
  <c r="C12" i="7"/>
  <c r="C23" i="7"/>
  <c r="C21" i="7"/>
  <c r="C25" i="7"/>
  <c r="M259" i="2"/>
  <c r="M267" i="6" s="1"/>
  <c r="K272" i="2"/>
  <c r="O272" i="2"/>
  <c r="N272" i="2"/>
  <c r="M272" i="2"/>
  <c r="Q270" i="2"/>
  <c r="Q272" i="6" s="1"/>
  <c r="Q269" i="2"/>
  <c r="Q271" i="6" s="1"/>
  <c r="Q268" i="2"/>
  <c r="Q119" i="6" s="1"/>
  <c r="Q267" i="2"/>
  <c r="Q107" i="6" s="1"/>
  <c r="Q266" i="2"/>
  <c r="Q114" i="6" s="1"/>
  <c r="Q265" i="2"/>
  <c r="Q112" i="6" s="1"/>
  <c r="Q264" i="2"/>
  <c r="Q115" i="6" s="1"/>
  <c r="Q263" i="2"/>
  <c r="Q108" i="6" s="1"/>
  <c r="A286" i="2"/>
  <c r="B25" i="7" s="1"/>
  <c r="E285" i="2"/>
  <c r="E286" i="2" s="1"/>
  <c r="F25" i="7" s="1"/>
  <c r="D285" i="2"/>
  <c r="D286" i="2" s="1"/>
  <c r="E25" i="7" s="1"/>
  <c r="C285" i="2"/>
  <c r="C286" i="2" s="1"/>
  <c r="D25" i="7" s="1"/>
  <c r="G284" i="2"/>
  <c r="G283" i="2"/>
  <c r="G282" i="2"/>
  <c r="G281" i="2"/>
  <c r="H119" i="6" s="1"/>
  <c r="G280" i="2"/>
  <c r="H127" i="6" s="1"/>
  <c r="G279" i="2"/>
  <c r="H134" i="6" s="1"/>
  <c r="G278" i="2"/>
  <c r="H137" i="6" s="1"/>
  <c r="G277" i="2"/>
  <c r="H123" i="6" s="1"/>
  <c r="A272" i="2"/>
  <c r="B12" i="7" s="1"/>
  <c r="E272" i="2"/>
  <c r="F12" i="7" s="1"/>
  <c r="D272" i="2"/>
  <c r="E12" i="7" s="1"/>
  <c r="C271" i="2"/>
  <c r="C272" i="2" s="1"/>
  <c r="D12" i="7" s="1"/>
  <c r="G270" i="2"/>
  <c r="G269" i="2"/>
  <c r="H139" i="6" s="1"/>
  <c r="G268" i="2"/>
  <c r="H30" i="6" s="1"/>
  <c r="G267" i="2"/>
  <c r="H64" i="6" s="1"/>
  <c r="G266" i="2"/>
  <c r="H62" i="6" s="1"/>
  <c r="G265" i="2"/>
  <c r="H67" i="6" s="1"/>
  <c r="G264" i="2"/>
  <c r="H46" i="6" s="1"/>
  <c r="G263" i="2"/>
  <c r="H37" i="6" s="1"/>
  <c r="A259" i="2"/>
  <c r="B22" i="7" s="1"/>
  <c r="E259" i="2"/>
  <c r="F22" i="7" s="1"/>
  <c r="D259" i="2"/>
  <c r="E22" i="7" s="1"/>
  <c r="C258" i="2"/>
  <c r="C259" i="2" s="1"/>
  <c r="D22" i="7" s="1"/>
  <c r="G257" i="2"/>
  <c r="G256" i="2"/>
  <c r="G255" i="2"/>
  <c r="H118" i="6" s="1"/>
  <c r="G254" i="2"/>
  <c r="H116" i="6" s="1"/>
  <c r="G253" i="2"/>
  <c r="H130" i="6" s="1"/>
  <c r="G252" i="2"/>
  <c r="H121" i="6" s="1"/>
  <c r="G251" i="2"/>
  <c r="H115" i="6" s="1"/>
  <c r="G250" i="2"/>
  <c r="H124" i="6" s="1"/>
  <c r="A246" i="2"/>
  <c r="B18" i="7" s="1"/>
  <c r="E245" i="2"/>
  <c r="E246" i="2" s="1"/>
  <c r="F18" i="7" s="1"/>
  <c r="D245" i="2"/>
  <c r="D246" i="2" s="1"/>
  <c r="E18" i="7" s="1"/>
  <c r="C245" i="2"/>
  <c r="C246" i="2" s="1"/>
  <c r="D18" i="7" s="1"/>
  <c r="G244" i="2"/>
  <c r="G243" i="2"/>
  <c r="G242" i="2"/>
  <c r="H111" i="6" s="1"/>
  <c r="G241" i="2"/>
  <c r="H61" i="6" s="1"/>
  <c r="G240" i="2"/>
  <c r="H6" i="6" s="1"/>
  <c r="G239" i="2"/>
  <c r="H98" i="6" s="1"/>
  <c r="G238" i="2"/>
  <c r="H76" i="6" s="1"/>
  <c r="G237" i="2"/>
  <c r="H77" i="6" s="1"/>
  <c r="A233" i="2"/>
  <c r="B24" i="7" s="1"/>
  <c r="E233" i="2"/>
  <c r="F24" i="7" s="1"/>
  <c r="D233" i="2"/>
  <c r="E24" i="7" s="1"/>
  <c r="C232" i="2"/>
  <c r="C233" i="2" s="1"/>
  <c r="D24" i="7" s="1"/>
  <c r="G231" i="2"/>
  <c r="G230" i="2"/>
  <c r="G229" i="2"/>
  <c r="H113" i="6" s="1"/>
  <c r="G228" i="2"/>
  <c r="H117" i="6" s="1"/>
  <c r="G227" i="2"/>
  <c r="H128" i="6" s="1"/>
  <c r="G226" i="2"/>
  <c r="H135" i="6" s="1"/>
  <c r="G225" i="2"/>
  <c r="H138" i="6" s="1"/>
  <c r="G224" i="2"/>
  <c r="H136" i="6" s="1"/>
  <c r="A220" i="2"/>
  <c r="B23" i="7" s="1"/>
  <c r="E219" i="2"/>
  <c r="E220" i="2" s="1"/>
  <c r="F23" i="7" s="1"/>
  <c r="D219" i="2"/>
  <c r="D220" i="2" s="1"/>
  <c r="E23" i="7" s="1"/>
  <c r="C219" i="2"/>
  <c r="C220" i="2" s="1"/>
  <c r="D23" i="7" s="1"/>
  <c r="G218" i="2"/>
  <c r="G217" i="2"/>
  <c r="H140" i="6" s="1"/>
  <c r="G216" i="2"/>
  <c r="H126" i="6" s="1"/>
  <c r="G215" i="2"/>
  <c r="H133" i="6" s="1"/>
  <c r="G214" i="2"/>
  <c r="H143" i="6" s="1"/>
  <c r="G213" i="2"/>
  <c r="H125" i="6" s="1"/>
  <c r="G212" i="2"/>
  <c r="H122" i="6" s="1"/>
  <c r="G211" i="2"/>
  <c r="H132" i="6" s="1"/>
  <c r="K260" i="2"/>
  <c r="K268" i="6" s="1"/>
  <c r="O259" i="2"/>
  <c r="N259" i="2"/>
  <c r="M260" i="2"/>
  <c r="Q258" i="2"/>
  <c r="Q266" i="6" s="1"/>
  <c r="Q257" i="2"/>
  <c r="Q265" i="6" s="1"/>
  <c r="Q256" i="2"/>
  <c r="Q264" i="6" s="1"/>
  <c r="Q255" i="2"/>
  <c r="Q263" i="6" s="1"/>
  <c r="Q254" i="2"/>
  <c r="Q262" i="6" s="1"/>
  <c r="Q253" i="2"/>
  <c r="Q261" i="6" s="1"/>
  <c r="Q252" i="2"/>
  <c r="Q260" i="6" s="1"/>
  <c r="Q251" i="2"/>
  <c r="Q259" i="6" s="1"/>
  <c r="K247" i="2"/>
  <c r="O247" i="2"/>
  <c r="N247" i="2"/>
  <c r="M247" i="2"/>
  <c r="Q245" i="2"/>
  <c r="Q253" i="6" s="1"/>
  <c r="Q244" i="2"/>
  <c r="Q252" i="6" s="1"/>
  <c r="Q243" i="2"/>
  <c r="Q45" i="6" s="1"/>
  <c r="Q242" i="2"/>
  <c r="Q29" i="6" s="1"/>
  <c r="Q241" i="2"/>
  <c r="Q36" i="6" s="1"/>
  <c r="Q240" i="2"/>
  <c r="Q75" i="6" s="1"/>
  <c r="Q239" i="2"/>
  <c r="Q17" i="6" s="1"/>
  <c r="Q238" i="2"/>
  <c r="Q86" i="6" s="1"/>
  <c r="K234" i="2"/>
  <c r="O233" i="2"/>
  <c r="N234" i="2"/>
  <c r="M233" i="2"/>
  <c r="Q232" i="2"/>
  <c r="Q246" i="6" s="1"/>
  <c r="Q231" i="2"/>
  <c r="Q245" i="6" s="1"/>
  <c r="Q230" i="2"/>
  <c r="Q71" i="6" s="1"/>
  <c r="Q229" i="2"/>
  <c r="Q92" i="6" s="1"/>
  <c r="Q228" i="2"/>
  <c r="Q83" i="6" s="1"/>
  <c r="Q227" i="2"/>
  <c r="Q81" i="6" s="1"/>
  <c r="Q226" i="2"/>
  <c r="Q31" i="6" s="1"/>
  <c r="Q225" i="2"/>
  <c r="Q40" i="6" s="1"/>
  <c r="K221" i="2"/>
  <c r="K241" i="6" s="1"/>
  <c r="O221" i="2"/>
  <c r="N221" i="2"/>
  <c r="M221" i="2"/>
  <c r="Q219" i="2"/>
  <c r="Q239" i="6" s="1"/>
  <c r="Q218" i="2"/>
  <c r="Q238" i="6" s="1"/>
  <c r="Q217" i="2"/>
  <c r="Q38" i="6" s="1"/>
  <c r="Q216" i="2"/>
  <c r="Q55" i="6" s="1"/>
  <c r="Q215" i="2"/>
  <c r="Q35" i="6" s="1"/>
  <c r="Q214" i="2"/>
  <c r="Q61" i="6" s="1"/>
  <c r="Q213" i="2"/>
  <c r="Q74" i="6" s="1"/>
  <c r="Q212" i="2"/>
  <c r="Q93" i="6" s="1"/>
  <c r="K208" i="2"/>
  <c r="O207" i="2"/>
  <c r="N208" i="2"/>
  <c r="M208" i="2"/>
  <c r="Q206" i="2"/>
  <c r="Q232" i="6" s="1"/>
  <c r="Q205" i="2"/>
  <c r="Q126" i="6" s="1"/>
  <c r="Q204" i="2"/>
  <c r="Q113" i="6" s="1"/>
  <c r="Q203" i="2"/>
  <c r="Q124" i="6" s="1"/>
  <c r="Q202" i="2"/>
  <c r="Q120" i="6" s="1"/>
  <c r="Q201" i="2"/>
  <c r="Q122" i="6" s="1"/>
  <c r="Q200" i="2"/>
  <c r="Q130" i="6" s="1"/>
  <c r="Q199" i="2"/>
  <c r="Q121" i="6" s="1"/>
  <c r="K195" i="2"/>
  <c r="O194" i="2"/>
  <c r="N194" i="2"/>
  <c r="M194" i="2"/>
  <c r="Q193" i="2"/>
  <c r="Q226" i="6" s="1"/>
  <c r="Q192" i="2"/>
  <c r="Q225" i="6" s="1"/>
  <c r="Q191" i="2"/>
  <c r="Q111" i="6" s="1"/>
  <c r="Q190" i="2"/>
  <c r="Q110" i="6" s="1"/>
  <c r="Q189" i="2"/>
  <c r="Q116" i="6" s="1"/>
  <c r="Q188" i="2"/>
  <c r="Q123" i="6" s="1"/>
  <c r="Q187" i="2"/>
  <c r="Q117" i="6" s="1"/>
  <c r="Q186" i="2"/>
  <c r="Q118" i="6" s="1"/>
  <c r="K182" i="2"/>
  <c r="O181" i="2"/>
  <c r="N181" i="2"/>
  <c r="M181" i="2"/>
  <c r="Q180" i="2"/>
  <c r="Q219" i="6" s="1"/>
  <c r="Q179" i="2"/>
  <c r="Q218" i="6" s="1"/>
  <c r="Q178" i="2"/>
  <c r="Q80" i="6" s="1"/>
  <c r="Q177" i="2"/>
  <c r="Q77" i="6" s="1"/>
  <c r="Q176" i="2"/>
  <c r="Q85" i="6" s="1"/>
  <c r="Q175" i="2"/>
  <c r="Q98" i="6" s="1"/>
  <c r="Q174" i="2"/>
  <c r="Q76" i="6" s="1"/>
  <c r="Q173" i="2"/>
  <c r="Q82" i="6" s="1"/>
  <c r="K169" i="2"/>
  <c r="K214" i="6" s="1"/>
  <c r="O169" i="2"/>
  <c r="N169" i="2"/>
  <c r="M169" i="2"/>
  <c r="Q167" i="2"/>
  <c r="Q212" i="6" s="1"/>
  <c r="Q166" i="2"/>
  <c r="Q211" i="6" s="1"/>
  <c r="Q165" i="2"/>
  <c r="Q89" i="6" s="1"/>
  <c r="Q164" i="2"/>
  <c r="Q62" i="6" s="1"/>
  <c r="Q163" i="2"/>
  <c r="Q69" i="6" s="1"/>
  <c r="Q162" i="2"/>
  <c r="Q41" i="6" s="1"/>
  <c r="Q161" i="2"/>
  <c r="Q46" i="6" s="1"/>
  <c r="Q160" i="2"/>
  <c r="Q68" i="6" s="1"/>
  <c r="D8" i="8" l="1"/>
  <c r="D7" i="8"/>
  <c r="D6" i="8"/>
  <c r="D9" i="8"/>
  <c r="D5" i="8"/>
  <c r="O21" i="7"/>
  <c r="M274" i="6"/>
  <c r="M22" i="7"/>
  <c r="K228" i="6"/>
  <c r="O182" i="2"/>
  <c r="O220" i="6"/>
  <c r="O208" i="2"/>
  <c r="R208" i="2" s="1"/>
  <c r="T23" i="7" s="1"/>
  <c r="O233" i="6"/>
  <c r="O234" i="2"/>
  <c r="O247" i="6"/>
  <c r="O260" i="2"/>
  <c r="O268" i="6" s="1"/>
  <c r="O267" i="6"/>
  <c r="M18" i="7"/>
  <c r="K221" i="6"/>
  <c r="M23" i="7"/>
  <c r="K234" i="6"/>
  <c r="M17" i="7"/>
  <c r="K248" i="6"/>
  <c r="P15" i="7"/>
  <c r="N214" i="6"/>
  <c r="N195" i="2"/>
  <c r="N227" i="6"/>
  <c r="P14" i="7"/>
  <c r="N241" i="6"/>
  <c r="P12" i="7"/>
  <c r="N255" i="6"/>
  <c r="P21" i="7"/>
  <c r="N274" i="6"/>
  <c r="O15" i="7"/>
  <c r="M214" i="6"/>
  <c r="O14" i="7"/>
  <c r="M241" i="6"/>
  <c r="Q15" i="7"/>
  <c r="O214" i="6"/>
  <c r="O195" i="2"/>
  <c r="O227" i="6"/>
  <c r="Q14" i="7"/>
  <c r="O241" i="6"/>
  <c r="Q12" i="7"/>
  <c r="O255" i="6"/>
  <c r="Q21" i="7"/>
  <c r="O274" i="6"/>
  <c r="M195" i="2"/>
  <c r="M227" i="6"/>
  <c r="M12" i="7"/>
  <c r="K255" i="6"/>
  <c r="M21" i="7"/>
  <c r="K274" i="6"/>
  <c r="M182" i="2"/>
  <c r="M220" i="6"/>
  <c r="O23" i="7"/>
  <c r="M234" i="6"/>
  <c r="M234" i="2"/>
  <c r="M247" i="6"/>
  <c r="R260" i="2"/>
  <c r="M268" i="6"/>
  <c r="O12" i="7"/>
  <c r="M255" i="6"/>
  <c r="N182" i="2"/>
  <c r="N220" i="6"/>
  <c r="P23" i="7"/>
  <c r="N234" i="6"/>
  <c r="P17" i="7"/>
  <c r="N248" i="6"/>
  <c r="N260" i="2"/>
  <c r="N268" i="6" s="1"/>
  <c r="N267" i="6"/>
  <c r="M15" i="7"/>
  <c r="T7" i="8"/>
  <c r="T18" i="8"/>
  <c r="T9" i="8"/>
  <c r="T23" i="8"/>
  <c r="T22" i="8"/>
  <c r="T20" i="8"/>
  <c r="T21" i="8"/>
  <c r="T19" i="8"/>
  <c r="T8" i="8"/>
  <c r="T10" i="8"/>
  <c r="T11" i="8"/>
  <c r="T6" i="8"/>
  <c r="R247" i="2"/>
  <c r="T12" i="7" s="1"/>
  <c r="R221" i="2"/>
  <c r="T14" i="7" s="1"/>
  <c r="H220" i="2"/>
  <c r="I23" i="7" s="1"/>
  <c r="R258" i="2"/>
  <c r="H286" i="2"/>
  <c r="I25" i="7" s="1"/>
  <c r="H284" i="2"/>
  <c r="R270" i="2"/>
  <c r="R272" i="2"/>
  <c r="T21" i="7" s="1"/>
  <c r="H270" i="2"/>
  <c r="H272" i="2"/>
  <c r="I12" i="7" s="1"/>
  <c r="R193" i="2"/>
  <c r="R180" i="2"/>
  <c r="R232" i="2"/>
  <c r="R206" i="2"/>
  <c r="R219" i="2"/>
  <c r="H218" i="2"/>
  <c r="R245" i="2"/>
  <c r="H259" i="2"/>
  <c r="I22" i="7" s="1"/>
  <c r="H257" i="2"/>
  <c r="H246" i="2"/>
  <c r="I18" i="7" s="1"/>
  <c r="H244" i="2"/>
  <c r="H231" i="2"/>
  <c r="H233" i="2"/>
  <c r="I24" i="7" s="1"/>
  <c r="R167" i="2"/>
  <c r="R169" i="2"/>
  <c r="T15" i="7" s="1"/>
  <c r="J6" i="6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G56" i="2"/>
  <c r="H96" i="6" s="1"/>
  <c r="G57" i="2"/>
  <c r="H91" i="6" s="1"/>
  <c r="G58" i="2"/>
  <c r="H102" i="6" s="1"/>
  <c r="G59" i="2"/>
  <c r="H109" i="6" s="1"/>
  <c r="G60" i="2"/>
  <c r="H26" i="6" s="1"/>
  <c r="G61" i="2"/>
  <c r="H97" i="6" s="1"/>
  <c r="A209" i="2"/>
  <c r="B21" i="7" s="1"/>
  <c r="E209" i="2"/>
  <c r="F21" i="7" s="1"/>
  <c r="D209" i="2"/>
  <c r="E21" i="7" s="1"/>
  <c r="C208" i="2"/>
  <c r="C209" i="2" s="1"/>
  <c r="D21" i="7" s="1"/>
  <c r="G207" i="2"/>
  <c r="G206" i="2"/>
  <c r="G205" i="2"/>
  <c r="H110" i="6" s="1"/>
  <c r="G204" i="2"/>
  <c r="H114" i="6" s="1"/>
  <c r="G203" i="2"/>
  <c r="H120" i="6" s="1"/>
  <c r="G202" i="2"/>
  <c r="H112" i="6" s="1"/>
  <c r="G201" i="2"/>
  <c r="H131" i="6" s="1"/>
  <c r="G200" i="2"/>
  <c r="H129" i="6" s="1"/>
  <c r="A195" i="2"/>
  <c r="B17" i="7" s="1"/>
  <c r="E194" i="2"/>
  <c r="E195" i="2" s="1"/>
  <c r="F17" i="7" s="1"/>
  <c r="D194" i="2"/>
  <c r="D195" i="2" s="1"/>
  <c r="E17" i="7" s="1"/>
  <c r="C194" i="2"/>
  <c r="C195" i="2" s="1"/>
  <c r="G193" i="2"/>
  <c r="G192" i="2"/>
  <c r="G191" i="2"/>
  <c r="H56" i="6" s="1"/>
  <c r="G190" i="2"/>
  <c r="H70" i="6" s="1"/>
  <c r="G189" i="2"/>
  <c r="H84" i="6" s="1"/>
  <c r="G188" i="2"/>
  <c r="H92" i="6" s="1"/>
  <c r="G187" i="2"/>
  <c r="H63" i="6" s="1"/>
  <c r="G186" i="2"/>
  <c r="H34" i="6" s="1"/>
  <c r="K156" i="2"/>
  <c r="O156" i="2"/>
  <c r="P16" i="7"/>
  <c r="M156" i="2"/>
  <c r="M207" i="6" s="1"/>
  <c r="Q154" i="2"/>
  <c r="Q205" i="6" s="1"/>
  <c r="Q153" i="2"/>
  <c r="Q204" i="6" s="1"/>
  <c r="Q152" i="2"/>
  <c r="Q109" i="6" s="1"/>
  <c r="Q151" i="2"/>
  <c r="Q52" i="6" s="1"/>
  <c r="Q150" i="2"/>
  <c r="Q26" i="6" s="1"/>
  <c r="Q149" i="2"/>
  <c r="Q44" i="6" s="1"/>
  <c r="Q148" i="2"/>
  <c r="Q79" i="6" s="1"/>
  <c r="Q147" i="2"/>
  <c r="Q97" i="6" s="1"/>
  <c r="L5" i="7"/>
  <c r="A104" i="2"/>
  <c r="B13" i="7" s="1"/>
  <c r="A78" i="2"/>
  <c r="B14" i="7" s="1"/>
  <c r="A5" i="7"/>
  <c r="B19" i="8" s="1"/>
  <c r="K143" i="2"/>
  <c r="O142" i="2"/>
  <c r="N142" i="2"/>
  <c r="M142" i="2"/>
  <c r="Q141" i="2"/>
  <c r="Q198" i="6" s="1"/>
  <c r="Q140" i="2"/>
  <c r="Q197" i="6" s="1"/>
  <c r="Q139" i="2"/>
  <c r="Q196" i="6" s="1"/>
  <c r="Q138" i="2"/>
  <c r="Q24" i="6" s="1"/>
  <c r="Q137" i="2"/>
  <c r="Q78" i="6" s="1"/>
  <c r="Q136" i="2"/>
  <c r="Q100" i="6" s="1"/>
  <c r="Q135" i="2"/>
  <c r="Q87" i="6" s="1"/>
  <c r="Q134" i="2"/>
  <c r="Q101" i="6" s="1"/>
  <c r="K130" i="2"/>
  <c r="O129" i="2"/>
  <c r="N129" i="2"/>
  <c r="M129" i="2"/>
  <c r="Q128" i="2"/>
  <c r="Q190" i="6" s="1"/>
  <c r="Q127" i="2"/>
  <c r="Q189" i="6" s="1"/>
  <c r="Q126" i="2"/>
  <c r="Q23" i="6" s="1"/>
  <c r="Q125" i="2"/>
  <c r="Q33" i="6" s="1"/>
  <c r="Q124" i="2"/>
  <c r="Q90" i="6" s="1"/>
  <c r="Q123" i="2"/>
  <c r="Q96" i="6" s="1"/>
  <c r="Q122" i="2"/>
  <c r="Q70" i="6" s="1"/>
  <c r="Q121" i="2"/>
  <c r="Q16" i="6" s="1"/>
  <c r="K117" i="2"/>
  <c r="O116" i="2"/>
  <c r="N116" i="2"/>
  <c r="M116" i="2"/>
  <c r="Q115" i="2"/>
  <c r="Q183" i="6" s="1"/>
  <c r="Q114" i="2"/>
  <c r="Q182" i="6" s="1"/>
  <c r="Q113" i="2"/>
  <c r="Q34" i="6" s="1"/>
  <c r="Q112" i="2"/>
  <c r="Q9" i="6" s="1"/>
  <c r="Q111" i="2"/>
  <c r="Q51" i="6" s="1"/>
  <c r="Q110" i="2"/>
  <c r="Q57" i="6" s="1"/>
  <c r="Q109" i="2"/>
  <c r="Q91" i="6" s="1"/>
  <c r="Q108" i="2"/>
  <c r="Q48" i="6" s="1"/>
  <c r="K104" i="2"/>
  <c r="O104" i="2"/>
  <c r="M103" i="2"/>
  <c r="Q102" i="2"/>
  <c r="Q125" i="6" s="1"/>
  <c r="Q101" i="2"/>
  <c r="Q127" i="6" s="1"/>
  <c r="Q100" i="2"/>
  <c r="Q6" i="6" s="1"/>
  <c r="Q99" i="2"/>
  <c r="Q27" i="6" s="1"/>
  <c r="Q98" i="2"/>
  <c r="Q49" i="6" s="1"/>
  <c r="Q97" i="2"/>
  <c r="Q20" i="6" s="1"/>
  <c r="Q96" i="2"/>
  <c r="Q37" i="6" s="1"/>
  <c r="Q95" i="2"/>
  <c r="Q19" i="6" s="1"/>
  <c r="K91" i="2"/>
  <c r="O91" i="2"/>
  <c r="N90" i="2"/>
  <c r="M90" i="2"/>
  <c r="Q89" i="2"/>
  <c r="Q171" i="6" s="1"/>
  <c r="Q88" i="2"/>
  <c r="Q128" i="6" s="1"/>
  <c r="Q87" i="2"/>
  <c r="Q39" i="6" s="1"/>
  <c r="Q86" i="2"/>
  <c r="Q10" i="6" s="1"/>
  <c r="Q85" i="2"/>
  <c r="Q54" i="6" s="1"/>
  <c r="Q84" i="2"/>
  <c r="Q47" i="6" s="1"/>
  <c r="Q83" i="2"/>
  <c r="Q60" i="6" s="1"/>
  <c r="Q82" i="2"/>
  <c r="Q67" i="6" s="1"/>
  <c r="K78" i="2"/>
  <c r="O77" i="2"/>
  <c r="N77" i="2"/>
  <c r="M77" i="2"/>
  <c r="Q76" i="2"/>
  <c r="Q165" i="6" s="1"/>
  <c r="Q75" i="2"/>
  <c r="Q164" i="6" s="1"/>
  <c r="Q74" i="2"/>
  <c r="Q42" i="6" s="1"/>
  <c r="Q73" i="2"/>
  <c r="Q84" i="6" s="1"/>
  <c r="Q72" i="2"/>
  <c r="Q103" i="6" s="1"/>
  <c r="Q71" i="2"/>
  <c r="Q102" i="6" s="1"/>
  <c r="Q70" i="2"/>
  <c r="Q95" i="6" s="1"/>
  <c r="Q69" i="2"/>
  <c r="Q99" i="6" s="1"/>
  <c r="K65" i="2"/>
  <c r="O64" i="2"/>
  <c r="N64" i="2"/>
  <c r="M64" i="2"/>
  <c r="Q63" i="2"/>
  <c r="Q158" i="6" s="1"/>
  <c r="Q62" i="2"/>
  <c r="Q157" i="6" s="1"/>
  <c r="Q61" i="2"/>
  <c r="Q11" i="6" s="1"/>
  <c r="Q60" i="2"/>
  <c r="Q13" i="6" s="1"/>
  <c r="Q59" i="2"/>
  <c r="Q94" i="6" s="1"/>
  <c r="Q58" i="2"/>
  <c r="Q56" i="6" s="1"/>
  <c r="Q57" i="2"/>
  <c r="Q63" i="6" s="1"/>
  <c r="Q56" i="2"/>
  <c r="Q21" i="6" s="1"/>
  <c r="K52" i="2"/>
  <c r="O52" i="2"/>
  <c r="M51" i="2"/>
  <c r="Q50" i="2"/>
  <c r="Q151" i="6" s="1"/>
  <c r="Q49" i="2"/>
  <c r="Q129" i="6" s="1"/>
  <c r="Q48" i="2"/>
  <c r="Q7" i="6" s="1"/>
  <c r="Q47" i="2"/>
  <c r="Q25" i="6" s="1"/>
  <c r="Q46" i="2"/>
  <c r="Q53" i="6" s="1"/>
  <c r="Q45" i="2"/>
  <c r="Q65" i="6" s="1"/>
  <c r="Q44" i="2"/>
  <c r="Q88" i="6" s="1"/>
  <c r="Q43" i="2"/>
  <c r="Q59" i="6" s="1"/>
  <c r="K39" i="2"/>
  <c r="M38" i="2"/>
  <c r="Q37" i="2"/>
  <c r="Q145" i="6" s="1"/>
  <c r="Q36" i="2"/>
  <c r="Q144" i="6" s="1"/>
  <c r="Q35" i="2"/>
  <c r="Q22" i="6" s="1"/>
  <c r="Q34" i="2"/>
  <c r="Q8" i="6" s="1"/>
  <c r="Q33" i="2"/>
  <c r="Q32" i="6" s="1"/>
  <c r="Q32" i="2"/>
  <c r="Q50" i="6" s="1"/>
  <c r="Q31" i="2"/>
  <c r="Q72" i="6" s="1"/>
  <c r="Q30" i="2"/>
  <c r="Q73" i="6" s="1"/>
  <c r="K25" i="2"/>
  <c r="O25" i="2"/>
  <c r="N25" i="2"/>
  <c r="Q23" i="2"/>
  <c r="Q5" i="6" s="1"/>
  <c r="Q22" i="2"/>
  <c r="Q18" i="6" s="1"/>
  <c r="Q21" i="2"/>
  <c r="Q14" i="6" s="1"/>
  <c r="Q20" i="2"/>
  <c r="Q105" i="6" s="1"/>
  <c r="Q19" i="2"/>
  <c r="Q104" i="6" s="1"/>
  <c r="Q18" i="2"/>
  <c r="Q106" i="6" s="1"/>
  <c r="Q17" i="2"/>
  <c r="Q28" i="6" s="1"/>
  <c r="Q16" i="2"/>
  <c r="Q15" i="6" s="1"/>
  <c r="K12" i="2"/>
  <c r="O12" i="2"/>
  <c r="N12" i="2"/>
  <c r="M11" i="2"/>
  <c r="Q10" i="2"/>
  <c r="Q132" i="6" s="1"/>
  <c r="Q9" i="2"/>
  <c r="Q131" i="6" s="1"/>
  <c r="Q8" i="2"/>
  <c r="Q12" i="6" s="1"/>
  <c r="Q7" i="2"/>
  <c r="Q30" i="6" s="1"/>
  <c r="Q6" i="2"/>
  <c r="Q64" i="6" s="1"/>
  <c r="Q5" i="2"/>
  <c r="Q66" i="6" s="1"/>
  <c r="Q4" i="2"/>
  <c r="Q58" i="6" s="1"/>
  <c r="Q3" i="2"/>
  <c r="Q43" i="6" s="1"/>
  <c r="A182" i="2"/>
  <c r="B15" i="7" s="1"/>
  <c r="E182" i="2"/>
  <c r="F15" i="7" s="1"/>
  <c r="D182" i="2"/>
  <c r="E15" i="7" s="1"/>
  <c r="C181" i="2"/>
  <c r="C182" i="2" s="1"/>
  <c r="D15" i="7" s="1"/>
  <c r="G180" i="2"/>
  <c r="G179" i="2"/>
  <c r="H141" i="6" s="1"/>
  <c r="G178" i="2"/>
  <c r="H5" i="6" s="1"/>
  <c r="G177" i="2"/>
  <c r="H50" i="6" s="1"/>
  <c r="G176" i="2"/>
  <c r="H78" i="6" s="1"/>
  <c r="G175" i="2"/>
  <c r="H86" i="6" s="1"/>
  <c r="G174" i="2"/>
  <c r="H90" i="6" s="1"/>
  <c r="G173" i="2"/>
  <c r="H81" i="6" s="1"/>
  <c r="A169" i="2"/>
  <c r="B19" i="7" s="1"/>
  <c r="E168" i="2"/>
  <c r="E169" i="2" s="1"/>
  <c r="F19" i="7" s="1"/>
  <c r="D168" i="2"/>
  <c r="D169" i="2" s="1"/>
  <c r="E19" i="7" s="1"/>
  <c r="C168" i="2"/>
  <c r="C169" i="2" s="1"/>
  <c r="D19" i="7" s="1"/>
  <c r="G167" i="2"/>
  <c r="G166" i="2"/>
  <c r="G165" i="2"/>
  <c r="H51" i="6" s="1"/>
  <c r="G164" i="2"/>
  <c r="H88" i="6" s="1"/>
  <c r="G163" i="2"/>
  <c r="H75" i="6" s="1"/>
  <c r="G162" i="2"/>
  <c r="H48" i="6" s="1"/>
  <c r="G161" i="2"/>
  <c r="H85" i="6" s="1"/>
  <c r="G160" i="2"/>
  <c r="H74" i="6" s="1"/>
  <c r="A156" i="2"/>
  <c r="B9" i="7" s="1"/>
  <c r="E156" i="2"/>
  <c r="F9" i="7" s="1"/>
  <c r="D156" i="2"/>
  <c r="E9" i="7" s="1"/>
  <c r="C156" i="2"/>
  <c r="G154" i="2"/>
  <c r="G153" i="2"/>
  <c r="H104" i="6" s="1"/>
  <c r="G152" i="2"/>
  <c r="H44" i="6" s="1"/>
  <c r="G151" i="2"/>
  <c r="H27" i="6" s="1"/>
  <c r="G150" i="2"/>
  <c r="H43" i="6" s="1"/>
  <c r="G149" i="2"/>
  <c r="H40" i="6" s="1"/>
  <c r="G148" i="2"/>
  <c r="H105" i="6" s="1"/>
  <c r="G147" i="2"/>
  <c r="H45" i="6" s="1"/>
  <c r="A143" i="2"/>
  <c r="B8" i="7" s="1"/>
  <c r="E142" i="2"/>
  <c r="E143" i="2" s="1"/>
  <c r="F8" i="7" s="1"/>
  <c r="D142" i="2"/>
  <c r="D143" i="2" s="1"/>
  <c r="E8" i="7" s="1"/>
  <c r="C142" i="2"/>
  <c r="C143" i="2" s="1"/>
  <c r="D8" i="7" s="1"/>
  <c r="G141" i="2"/>
  <c r="G140" i="2"/>
  <c r="G139" i="2"/>
  <c r="H9" i="6" s="1"/>
  <c r="G138" i="2"/>
  <c r="H19" i="6" s="1"/>
  <c r="G137" i="2"/>
  <c r="H60" i="6" s="1"/>
  <c r="G136" i="2"/>
  <c r="H28" i="6" s="1"/>
  <c r="G135" i="2"/>
  <c r="H87" i="6" s="1"/>
  <c r="G134" i="2"/>
  <c r="H58" i="6" s="1"/>
  <c r="A130" i="2"/>
  <c r="B6" i="7" s="1"/>
  <c r="E130" i="2"/>
  <c r="F6" i="7" s="1"/>
  <c r="D129" i="2"/>
  <c r="D130" i="2" s="1"/>
  <c r="E6" i="7" s="1"/>
  <c r="C130" i="2"/>
  <c r="D6" i="7" s="1"/>
  <c r="G128" i="2"/>
  <c r="H144" i="6" s="1"/>
  <c r="G127" i="2"/>
  <c r="H142" i="6" s="1"/>
  <c r="G126" i="2"/>
  <c r="H42" i="6" s="1"/>
  <c r="G125" i="2"/>
  <c r="H36" i="6" s="1"/>
  <c r="G124" i="2"/>
  <c r="H24" i="6" s="1"/>
  <c r="G123" i="2"/>
  <c r="H35" i="6" s="1"/>
  <c r="G122" i="2"/>
  <c r="H49" i="6" s="1"/>
  <c r="G121" i="2"/>
  <c r="H23" i="6" s="1"/>
  <c r="A117" i="2"/>
  <c r="B10" i="7" s="1"/>
  <c r="E116" i="2"/>
  <c r="E117" i="2" s="1"/>
  <c r="F10" i="7" s="1"/>
  <c r="D116" i="2"/>
  <c r="D117" i="2" s="1"/>
  <c r="E10" i="7" s="1"/>
  <c r="C116" i="2"/>
  <c r="C117" i="2" s="1"/>
  <c r="G115" i="2"/>
  <c r="G114" i="2"/>
  <c r="G113" i="2"/>
  <c r="H7" i="6" s="1"/>
  <c r="G112" i="2"/>
  <c r="H14" i="6" s="1"/>
  <c r="G111" i="2"/>
  <c r="H73" i="6" s="1"/>
  <c r="G110" i="2"/>
  <c r="H54" i="6" s="1"/>
  <c r="G109" i="2"/>
  <c r="H93" i="6" s="1"/>
  <c r="G108" i="2"/>
  <c r="H66" i="6" s="1"/>
  <c r="E104" i="2"/>
  <c r="F13" i="7" s="1"/>
  <c r="D104" i="2"/>
  <c r="E13" i="7" s="1"/>
  <c r="C103" i="2"/>
  <c r="C104" i="2" s="1"/>
  <c r="G102" i="2"/>
  <c r="G101" i="2"/>
  <c r="H107" i="6" s="1"/>
  <c r="G100" i="2"/>
  <c r="H108" i="6" s="1"/>
  <c r="G99" i="2"/>
  <c r="H53" i="6" s="1"/>
  <c r="G98" i="2"/>
  <c r="H72" i="6" s="1"/>
  <c r="G97" i="2"/>
  <c r="H57" i="6" s="1"/>
  <c r="G96" i="2"/>
  <c r="H59" i="6" s="1"/>
  <c r="G95" i="2"/>
  <c r="H11" i="6" s="1"/>
  <c r="A91" i="2"/>
  <c r="B11" i="7" s="1"/>
  <c r="E90" i="2"/>
  <c r="E91" i="2" s="1"/>
  <c r="F11" i="7" s="1"/>
  <c r="D90" i="2"/>
  <c r="D91" i="2" s="1"/>
  <c r="E11" i="7" s="1"/>
  <c r="C90" i="2"/>
  <c r="C91" i="2" s="1"/>
  <c r="G89" i="2"/>
  <c r="G88" i="2"/>
  <c r="G87" i="2"/>
  <c r="H17" i="6" s="1"/>
  <c r="G86" i="2"/>
  <c r="H18" i="6" s="1"/>
  <c r="G85" i="2"/>
  <c r="H69" i="6" s="1"/>
  <c r="G84" i="2"/>
  <c r="H95" i="6" s="1"/>
  <c r="G83" i="2"/>
  <c r="H89" i="6" s="1"/>
  <c r="G82" i="2"/>
  <c r="H22" i="6" s="1"/>
  <c r="E78" i="2"/>
  <c r="F14" i="7" s="1"/>
  <c r="D78" i="2"/>
  <c r="E14" i="7" s="1"/>
  <c r="C77" i="2"/>
  <c r="C78" i="2" s="1"/>
  <c r="G76" i="2"/>
  <c r="G75" i="2"/>
  <c r="H106" i="6" s="1"/>
  <c r="G74" i="2"/>
  <c r="H47" i="6" s="1"/>
  <c r="G73" i="2"/>
  <c r="H101" i="6" s="1"/>
  <c r="G72" i="2"/>
  <c r="H41" i="6" s="1"/>
  <c r="G71" i="2"/>
  <c r="H68" i="6" s="1"/>
  <c r="G70" i="2"/>
  <c r="H82" i="6" s="1"/>
  <c r="G69" i="2"/>
  <c r="H33" i="6" s="1"/>
  <c r="A65" i="2"/>
  <c r="B20" i="7" s="1"/>
  <c r="E65" i="2"/>
  <c r="F20" i="7" s="1"/>
  <c r="D65" i="2"/>
  <c r="E20" i="7" s="1"/>
  <c r="C64" i="2"/>
  <c r="C65" i="2" s="1"/>
  <c r="G63" i="2"/>
  <c r="G62" i="2"/>
  <c r="A52" i="2"/>
  <c r="B16" i="7" s="1"/>
  <c r="E51" i="2"/>
  <c r="E52" i="2" s="1"/>
  <c r="F16" i="7" s="1"/>
  <c r="D51" i="2"/>
  <c r="D52" i="2" s="1"/>
  <c r="E16" i="7" s="1"/>
  <c r="C51" i="2"/>
  <c r="C52" i="2" s="1"/>
  <c r="G50" i="2"/>
  <c r="G49" i="2"/>
  <c r="G48" i="2"/>
  <c r="H8" i="6" s="1"/>
  <c r="G47" i="2"/>
  <c r="H31" i="6" s="1"/>
  <c r="G46" i="2"/>
  <c r="H80" i="6" s="1"/>
  <c r="G45" i="2"/>
  <c r="H83" i="6" s="1"/>
  <c r="G44" i="2"/>
  <c r="H71" i="6" s="1"/>
  <c r="G43" i="2"/>
  <c r="H94" i="6" s="1"/>
  <c r="A39" i="2"/>
  <c r="B4" i="7" s="1"/>
  <c r="C18" i="8" s="1"/>
  <c r="E39" i="2"/>
  <c r="F4" i="7" s="1"/>
  <c r="G18" i="8" s="1"/>
  <c r="D38" i="2"/>
  <c r="D39" i="2" s="1"/>
  <c r="E4" i="7" s="1"/>
  <c r="F18" i="8" s="1"/>
  <c r="C38" i="2"/>
  <c r="C39" i="2" s="1"/>
  <c r="G37" i="2"/>
  <c r="G36" i="2"/>
  <c r="G35" i="2"/>
  <c r="H15" i="6" s="1"/>
  <c r="G34" i="2"/>
  <c r="H13" i="6" s="1"/>
  <c r="G33" i="2"/>
  <c r="H52" i="6" s="1"/>
  <c r="G32" i="2"/>
  <c r="H10" i="6" s="1"/>
  <c r="G31" i="2"/>
  <c r="H100" i="6" s="1"/>
  <c r="G30" i="2"/>
  <c r="H12" i="6" s="1"/>
  <c r="A12" i="2"/>
  <c r="B7" i="7" s="1"/>
  <c r="A25" i="2"/>
  <c r="B5" i="7" s="1"/>
  <c r="E25" i="2"/>
  <c r="F5" i="7" s="1"/>
  <c r="D25" i="2"/>
  <c r="E5" i="7" s="1"/>
  <c r="C25" i="2"/>
  <c r="G23" i="2"/>
  <c r="G22" i="2"/>
  <c r="H103" i="6" s="1"/>
  <c r="G21" i="2"/>
  <c r="H29" i="6" s="1"/>
  <c r="G20" i="2"/>
  <c r="H25" i="6" s="1"/>
  <c r="G19" i="2"/>
  <c r="H99" i="6" s="1"/>
  <c r="G18" i="2"/>
  <c r="H32" i="6" s="1"/>
  <c r="G17" i="2"/>
  <c r="H20" i="6" s="1"/>
  <c r="G16" i="2"/>
  <c r="H55" i="6" s="1"/>
  <c r="C20" i="8" l="1"/>
  <c r="C21" i="8"/>
  <c r="G22" i="8"/>
  <c r="G23" i="8"/>
  <c r="F23" i="8"/>
  <c r="F22" i="8"/>
  <c r="F19" i="8"/>
  <c r="C22" i="8"/>
  <c r="G19" i="8"/>
  <c r="C23" i="8"/>
  <c r="C19" i="8"/>
  <c r="G20" i="8"/>
  <c r="R195" i="2"/>
  <c r="T22" i="7" s="1"/>
  <c r="R182" i="2"/>
  <c r="T18" i="7" s="1"/>
  <c r="Q8" i="7"/>
  <c r="O134" i="6"/>
  <c r="O117" i="2"/>
  <c r="O184" i="6"/>
  <c r="M12" i="2"/>
  <c r="M134" i="6" s="1"/>
  <c r="M133" i="6"/>
  <c r="M39" i="2"/>
  <c r="M147" i="6" s="1"/>
  <c r="M146" i="6"/>
  <c r="M65" i="2"/>
  <c r="M159" i="6"/>
  <c r="M91" i="2"/>
  <c r="M172" i="6"/>
  <c r="M117" i="2"/>
  <c r="M185" i="6" s="1"/>
  <c r="M184" i="6"/>
  <c r="M143" i="2"/>
  <c r="M200" i="6" s="1"/>
  <c r="M199" i="6"/>
  <c r="O39" i="2"/>
  <c r="O146" i="6"/>
  <c r="P8" i="7"/>
  <c r="N134" i="6"/>
  <c r="N39" i="2"/>
  <c r="N146" i="6"/>
  <c r="N65" i="2"/>
  <c r="N159" i="6"/>
  <c r="N91" i="2"/>
  <c r="N172" i="6"/>
  <c r="N117" i="2"/>
  <c r="N184" i="6"/>
  <c r="N143" i="2"/>
  <c r="N199" i="6"/>
  <c r="Q23" i="7"/>
  <c r="O234" i="6"/>
  <c r="M8" i="7"/>
  <c r="K134" i="6"/>
  <c r="M7" i="7"/>
  <c r="K147" i="6"/>
  <c r="M6" i="7"/>
  <c r="K160" i="6"/>
  <c r="M9" i="7"/>
  <c r="K173" i="6"/>
  <c r="M11" i="7"/>
  <c r="K185" i="6"/>
  <c r="M19" i="7"/>
  <c r="K200" i="6"/>
  <c r="Q16" i="7"/>
  <c r="O207" i="6"/>
  <c r="O17" i="7"/>
  <c r="M248" i="6"/>
  <c r="P22" i="7"/>
  <c r="N228" i="6"/>
  <c r="Q18" i="7"/>
  <c r="O221" i="6"/>
  <c r="O143" i="2"/>
  <c r="O199" i="6"/>
  <c r="M25" i="2"/>
  <c r="M139" i="6" s="1"/>
  <c r="M138" i="6"/>
  <c r="M52" i="2"/>
  <c r="M153" i="6" s="1"/>
  <c r="M152" i="6"/>
  <c r="M78" i="2"/>
  <c r="M167" i="6" s="1"/>
  <c r="M166" i="6"/>
  <c r="M104" i="2"/>
  <c r="M178" i="6" s="1"/>
  <c r="M177" i="6"/>
  <c r="M130" i="2"/>
  <c r="M192" i="6" s="1"/>
  <c r="M191" i="6"/>
  <c r="M16" i="7"/>
  <c r="K207" i="6"/>
  <c r="P4" i="7"/>
  <c r="N139" i="6"/>
  <c r="N52" i="2"/>
  <c r="N152" i="6"/>
  <c r="N78" i="2"/>
  <c r="N166" i="6"/>
  <c r="N104" i="2"/>
  <c r="N177" i="6"/>
  <c r="N130" i="2"/>
  <c r="N191" i="6"/>
  <c r="P18" i="7"/>
  <c r="N221" i="6"/>
  <c r="O22" i="7"/>
  <c r="M228" i="6"/>
  <c r="Q22" i="7"/>
  <c r="O228" i="6"/>
  <c r="O65" i="2"/>
  <c r="O159" i="6"/>
  <c r="Q4" i="7"/>
  <c r="O139" i="6"/>
  <c r="Q10" i="7"/>
  <c r="O153" i="6"/>
  <c r="O78" i="2"/>
  <c r="O166" i="6"/>
  <c r="Q5" i="7"/>
  <c r="O178" i="6"/>
  <c r="O130" i="2"/>
  <c r="O191" i="6"/>
  <c r="R234" i="2"/>
  <c r="T17" i="7" s="1"/>
  <c r="Q9" i="7"/>
  <c r="O173" i="6"/>
  <c r="M4" i="7"/>
  <c r="K139" i="6"/>
  <c r="M10" i="7"/>
  <c r="K153" i="6"/>
  <c r="M20" i="7"/>
  <c r="K167" i="6"/>
  <c r="M5" i="7"/>
  <c r="K178" i="6"/>
  <c r="M13" i="7"/>
  <c r="K192" i="6"/>
  <c r="O18" i="7"/>
  <c r="M221" i="6"/>
  <c r="Q17" i="7"/>
  <c r="O248" i="6"/>
  <c r="A6" i="7"/>
  <c r="L6" i="7"/>
  <c r="B7" i="8"/>
  <c r="H143" i="2"/>
  <c r="I8" i="7" s="1"/>
  <c r="H209" i="2"/>
  <c r="I21" i="7" s="1"/>
  <c r="H156" i="2"/>
  <c r="I9" i="7" s="1"/>
  <c r="H180" i="2"/>
  <c r="H52" i="2"/>
  <c r="I16" i="7" s="1"/>
  <c r="H91" i="2"/>
  <c r="I11" i="7" s="1"/>
  <c r="H195" i="2"/>
  <c r="I17" i="7" s="1"/>
  <c r="R154" i="2"/>
  <c r="R156" i="2"/>
  <c r="T16" i="7" s="1"/>
  <c r="H39" i="2"/>
  <c r="I4" i="7" s="1"/>
  <c r="J18" i="8" s="1"/>
  <c r="U18" i="8" s="1"/>
  <c r="H76" i="2"/>
  <c r="H167" i="2"/>
  <c r="H50" i="2"/>
  <c r="H207" i="2"/>
  <c r="H141" i="2"/>
  <c r="R23" i="2"/>
  <c r="R50" i="2"/>
  <c r="H23" i="2"/>
  <c r="H25" i="2"/>
  <c r="I5" i="7" s="1"/>
  <c r="H89" i="2"/>
  <c r="R63" i="2"/>
  <c r="H128" i="2"/>
  <c r="H130" i="2"/>
  <c r="I6" i="7" s="1"/>
  <c r="H117" i="2"/>
  <c r="I10" i="7" s="1"/>
  <c r="H115" i="2"/>
  <c r="H154" i="2"/>
  <c r="R76" i="2"/>
  <c r="H102" i="2"/>
  <c r="R141" i="2"/>
  <c r="R128" i="2"/>
  <c r="R115" i="2"/>
  <c r="O16" i="7"/>
  <c r="R37" i="2"/>
  <c r="H37" i="2"/>
  <c r="R10" i="2"/>
  <c r="H63" i="2"/>
  <c r="H65" i="2"/>
  <c r="I20" i="7" s="1"/>
  <c r="D20" i="7"/>
  <c r="H193" i="2"/>
  <c r="R102" i="2"/>
  <c r="R89" i="2"/>
  <c r="O7" i="7"/>
  <c r="D17" i="7"/>
  <c r="D9" i="7"/>
  <c r="E23" i="8" s="1"/>
  <c r="D10" i="7"/>
  <c r="H104" i="2"/>
  <c r="I13" i="7" s="1"/>
  <c r="D13" i="7"/>
  <c r="D11" i="7"/>
  <c r="H78" i="2"/>
  <c r="I14" i="7" s="1"/>
  <c r="D14" i="7"/>
  <c r="D16" i="7"/>
  <c r="D4" i="7"/>
  <c r="E18" i="8" s="1"/>
  <c r="D5" i="7"/>
  <c r="H182" i="2"/>
  <c r="I15" i="7" s="1"/>
  <c r="H169" i="2"/>
  <c r="I19" i="7" s="1"/>
  <c r="D12" i="2"/>
  <c r="E7" i="7" s="1"/>
  <c r="F20" i="8" s="1"/>
  <c r="F7" i="7"/>
  <c r="G21" i="8" s="1"/>
  <c r="C11" i="2"/>
  <c r="C12" i="2" s="1"/>
  <c r="D7" i="7" s="1"/>
  <c r="F21" i="8" l="1"/>
  <c r="E22" i="8"/>
  <c r="E20" i="8"/>
  <c r="R91" i="2"/>
  <c r="T9" i="7" s="1"/>
  <c r="J23" i="8"/>
  <c r="U23" i="8" s="1"/>
  <c r="C7" i="8"/>
  <c r="E19" i="8"/>
  <c r="J22" i="8"/>
  <c r="U22" i="8" s="1"/>
  <c r="J19" i="8"/>
  <c r="U19" i="8" s="1"/>
  <c r="E21" i="8"/>
  <c r="R39" i="2"/>
  <c r="T7" i="7" s="1"/>
  <c r="C9" i="8"/>
  <c r="C5" i="8"/>
  <c r="C10" i="8"/>
  <c r="C11" i="8"/>
  <c r="R78" i="2"/>
  <c r="T20" i="7" s="1"/>
  <c r="O20" i="7"/>
  <c r="O13" i="7"/>
  <c r="R130" i="2"/>
  <c r="T13" i="7" s="1"/>
  <c r="J5" i="8" s="1"/>
  <c r="O5" i="7"/>
  <c r="R104" i="2"/>
  <c r="T5" i="7" s="1"/>
  <c r="O11" i="7"/>
  <c r="R117" i="2"/>
  <c r="T11" i="7" s="1"/>
  <c r="O19" i="7"/>
  <c r="R143" i="2"/>
  <c r="T19" i="7" s="1"/>
  <c r="R65" i="2"/>
  <c r="T6" i="7" s="1"/>
  <c r="O10" i="7"/>
  <c r="R52" i="2"/>
  <c r="T10" i="7" s="1"/>
  <c r="O4" i="7"/>
  <c r="R25" i="2"/>
  <c r="T4" i="7" s="1"/>
  <c r="R12" i="2"/>
  <c r="T8" i="7" s="1"/>
  <c r="O8" i="7"/>
  <c r="P20" i="7"/>
  <c r="N167" i="6"/>
  <c r="P6" i="7"/>
  <c r="F7" i="8" s="1"/>
  <c r="N160" i="6"/>
  <c r="Q13" i="7"/>
  <c r="G6" i="8" s="1"/>
  <c r="O192" i="6"/>
  <c r="P10" i="7"/>
  <c r="N153" i="6"/>
  <c r="Q19" i="7"/>
  <c r="O200" i="6"/>
  <c r="P19" i="7"/>
  <c r="N200" i="6"/>
  <c r="P7" i="7"/>
  <c r="N147" i="6"/>
  <c r="Q6" i="7"/>
  <c r="G7" i="8" s="1"/>
  <c r="O160" i="6"/>
  <c r="P13" i="7"/>
  <c r="N192" i="6"/>
  <c r="P11" i="7"/>
  <c r="N185" i="6"/>
  <c r="O9" i="7"/>
  <c r="M173" i="6"/>
  <c r="Q11" i="7"/>
  <c r="O185" i="6"/>
  <c r="Q20" i="7"/>
  <c r="O167" i="6"/>
  <c r="P5" i="7"/>
  <c r="N178" i="6"/>
  <c r="P9" i="7"/>
  <c r="F11" i="8" s="1"/>
  <c r="N173" i="6"/>
  <c r="Q7" i="7"/>
  <c r="G10" i="8" s="1"/>
  <c r="O147" i="6"/>
  <c r="O6" i="7"/>
  <c r="M160" i="6"/>
  <c r="L7" i="7"/>
  <c r="B8" i="8"/>
  <c r="B20" i="8"/>
  <c r="A7" i="7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B362" i="6"/>
  <c r="C362" i="6"/>
  <c r="D362" i="6"/>
  <c r="E362" i="6"/>
  <c r="F362" i="6"/>
  <c r="G362" i="6"/>
  <c r="B341" i="6"/>
  <c r="C341" i="6"/>
  <c r="D341" i="6"/>
  <c r="E341" i="6"/>
  <c r="F341" i="6"/>
  <c r="G341" i="6"/>
  <c r="B342" i="6"/>
  <c r="C342" i="6"/>
  <c r="D342" i="6"/>
  <c r="E342" i="6"/>
  <c r="F342" i="6"/>
  <c r="G342" i="6"/>
  <c r="B352" i="6"/>
  <c r="C352" i="6"/>
  <c r="D352" i="6"/>
  <c r="E352" i="6"/>
  <c r="F352" i="6"/>
  <c r="G352" i="6"/>
  <c r="B353" i="6"/>
  <c r="C353" i="6"/>
  <c r="D353" i="6"/>
  <c r="E353" i="6"/>
  <c r="F353" i="6"/>
  <c r="G353" i="6"/>
  <c r="B354" i="6"/>
  <c r="C354" i="6"/>
  <c r="D354" i="6"/>
  <c r="E354" i="6"/>
  <c r="F354" i="6"/>
  <c r="G354" i="6"/>
  <c r="B355" i="6"/>
  <c r="C355" i="6"/>
  <c r="D355" i="6"/>
  <c r="E355" i="6"/>
  <c r="F355" i="6"/>
  <c r="G355" i="6"/>
  <c r="B356" i="6"/>
  <c r="C356" i="6"/>
  <c r="D356" i="6"/>
  <c r="E356" i="6"/>
  <c r="F356" i="6"/>
  <c r="G356" i="6"/>
  <c r="B357" i="6"/>
  <c r="C357" i="6"/>
  <c r="D357" i="6"/>
  <c r="E357" i="6"/>
  <c r="F357" i="6"/>
  <c r="G357" i="6"/>
  <c r="B358" i="6"/>
  <c r="C358" i="6"/>
  <c r="D358" i="6"/>
  <c r="E358" i="6"/>
  <c r="F358" i="6"/>
  <c r="G358" i="6"/>
  <c r="B359" i="6"/>
  <c r="C359" i="6"/>
  <c r="D359" i="6"/>
  <c r="E359" i="6"/>
  <c r="F359" i="6"/>
  <c r="G359" i="6"/>
  <c r="B348" i="6"/>
  <c r="C348" i="6"/>
  <c r="D348" i="6"/>
  <c r="E348" i="6"/>
  <c r="F348" i="6"/>
  <c r="G348" i="6"/>
  <c r="B349" i="6"/>
  <c r="C349" i="6"/>
  <c r="D349" i="6"/>
  <c r="E349" i="6"/>
  <c r="F349" i="6"/>
  <c r="G349" i="6"/>
  <c r="B350" i="6"/>
  <c r="C350" i="6"/>
  <c r="D350" i="6"/>
  <c r="E350" i="6"/>
  <c r="F350" i="6"/>
  <c r="G350" i="6"/>
  <c r="B351" i="6"/>
  <c r="C351" i="6"/>
  <c r="D351" i="6"/>
  <c r="E351" i="6"/>
  <c r="F351" i="6"/>
  <c r="G351" i="6"/>
  <c r="B343" i="6"/>
  <c r="C343" i="6"/>
  <c r="D343" i="6"/>
  <c r="E343" i="6"/>
  <c r="F343" i="6"/>
  <c r="G343" i="6"/>
  <c r="B344" i="6"/>
  <c r="C344" i="6"/>
  <c r="D344" i="6"/>
  <c r="E344" i="6"/>
  <c r="F344" i="6"/>
  <c r="G344" i="6"/>
  <c r="B345" i="6"/>
  <c r="C345" i="6"/>
  <c r="D345" i="6"/>
  <c r="E345" i="6"/>
  <c r="F345" i="6"/>
  <c r="G345" i="6"/>
  <c r="B346" i="6"/>
  <c r="C346" i="6"/>
  <c r="D346" i="6"/>
  <c r="E346" i="6"/>
  <c r="F346" i="6"/>
  <c r="G346" i="6"/>
  <c r="B347" i="6"/>
  <c r="C347" i="6"/>
  <c r="D347" i="6"/>
  <c r="E347" i="6"/>
  <c r="F347" i="6"/>
  <c r="G347" i="6"/>
  <c r="B360" i="6"/>
  <c r="C360" i="6"/>
  <c r="D360" i="6"/>
  <c r="E360" i="6"/>
  <c r="F360" i="6"/>
  <c r="G360" i="6"/>
  <c r="B361" i="6"/>
  <c r="C361" i="6"/>
  <c r="D361" i="6"/>
  <c r="E361" i="6"/>
  <c r="F361" i="6"/>
  <c r="G361" i="6"/>
  <c r="B366" i="6"/>
  <c r="C366" i="6"/>
  <c r="D366" i="6"/>
  <c r="E366" i="6"/>
  <c r="F366" i="6"/>
  <c r="G366" i="6"/>
  <c r="I342" i="6"/>
  <c r="I343" i="6"/>
  <c r="I344" i="6"/>
  <c r="B367" i="6"/>
  <c r="C367" i="6"/>
  <c r="D367" i="6"/>
  <c r="E367" i="6"/>
  <c r="F367" i="6"/>
  <c r="G367" i="6"/>
  <c r="I345" i="6"/>
  <c r="I346" i="6"/>
  <c r="I347" i="6"/>
  <c r="I348" i="6"/>
  <c r="B363" i="6"/>
  <c r="C363" i="6"/>
  <c r="D363" i="6"/>
  <c r="E363" i="6"/>
  <c r="F363" i="6"/>
  <c r="G363" i="6"/>
  <c r="B364" i="6"/>
  <c r="C364" i="6"/>
  <c r="D364" i="6"/>
  <c r="E364" i="6"/>
  <c r="F364" i="6"/>
  <c r="G364" i="6"/>
  <c r="B365" i="6"/>
  <c r="C365" i="6"/>
  <c r="D365" i="6"/>
  <c r="E365" i="6"/>
  <c r="F365" i="6"/>
  <c r="G365" i="6"/>
  <c r="I341" i="6"/>
  <c r="I351" i="6"/>
  <c r="I352" i="6"/>
  <c r="B368" i="6"/>
  <c r="C368" i="6"/>
  <c r="D368" i="6"/>
  <c r="E368" i="6"/>
  <c r="F368" i="6"/>
  <c r="G368" i="6"/>
  <c r="I353" i="6"/>
  <c r="I354" i="6"/>
  <c r="I355" i="6"/>
  <c r="I356" i="6"/>
  <c r="I357" i="6"/>
  <c r="B369" i="6"/>
  <c r="C369" i="6"/>
  <c r="D369" i="6"/>
  <c r="E369" i="6"/>
  <c r="F369" i="6"/>
  <c r="G369" i="6"/>
  <c r="I358" i="6"/>
  <c r="B370" i="6"/>
  <c r="C370" i="6"/>
  <c r="D370" i="6"/>
  <c r="E370" i="6"/>
  <c r="F370" i="6"/>
  <c r="G370" i="6"/>
  <c r="I359" i="6"/>
  <c r="B371" i="6"/>
  <c r="C371" i="6"/>
  <c r="D371" i="6"/>
  <c r="E371" i="6"/>
  <c r="F371" i="6"/>
  <c r="G371" i="6"/>
  <c r="I360" i="6"/>
  <c r="B372" i="6"/>
  <c r="C372" i="6"/>
  <c r="D372" i="6"/>
  <c r="E372" i="6"/>
  <c r="F372" i="6"/>
  <c r="G372" i="6"/>
  <c r="I361" i="6"/>
  <c r="B373" i="6"/>
  <c r="C373" i="6"/>
  <c r="D373" i="6"/>
  <c r="E373" i="6"/>
  <c r="F373" i="6"/>
  <c r="G373" i="6"/>
  <c r="I362" i="6"/>
  <c r="B374" i="6"/>
  <c r="C374" i="6"/>
  <c r="D374" i="6"/>
  <c r="E374" i="6"/>
  <c r="F374" i="6"/>
  <c r="G374" i="6"/>
  <c r="I363" i="6"/>
  <c r="I364" i="6"/>
  <c r="I365" i="6"/>
  <c r="B375" i="6"/>
  <c r="C375" i="6"/>
  <c r="D375" i="6"/>
  <c r="E375" i="6"/>
  <c r="F375" i="6"/>
  <c r="G375" i="6"/>
  <c r="I366" i="6"/>
  <c r="I367" i="6"/>
  <c r="I368" i="6"/>
  <c r="B376" i="6"/>
  <c r="C376" i="6"/>
  <c r="D376" i="6"/>
  <c r="E376" i="6"/>
  <c r="F376" i="6"/>
  <c r="G376" i="6"/>
  <c r="I369" i="6"/>
  <c r="I370" i="6"/>
  <c r="B377" i="6"/>
  <c r="C377" i="6"/>
  <c r="D377" i="6"/>
  <c r="E377" i="6"/>
  <c r="F377" i="6"/>
  <c r="G377" i="6"/>
  <c r="I371" i="6"/>
  <c r="B378" i="6"/>
  <c r="C378" i="6"/>
  <c r="D378" i="6"/>
  <c r="E378" i="6"/>
  <c r="F378" i="6"/>
  <c r="G378" i="6"/>
  <c r="I372" i="6"/>
  <c r="B379" i="6"/>
  <c r="C379" i="6"/>
  <c r="D379" i="6"/>
  <c r="E379" i="6"/>
  <c r="F379" i="6"/>
  <c r="G379" i="6"/>
  <c r="I373" i="6"/>
  <c r="B380" i="6"/>
  <c r="C380" i="6"/>
  <c r="D380" i="6"/>
  <c r="E380" i="6"/>
  <c r="F380" i="6"/>
  <c r="G380" i="6"/>
  <c r="I374" i="6"/>
  <c r="B381" i="6"/>
  <c r="C381" i="6"/>
  <c r="D381" i="6"/>
  <c r="E381" i="6"/>
  <c r="F381" i="6"/>
  <c r="G381" i="6"/>
  <c r="I375" i="6"/>
  <c r="B382" i="6"/>
  <c r="C382" i="6"/>
  <c r="D382" i="6"/>
  <c r="E382" i="6"/>
  <c r="F382" i="6"/>
  <c r="G382" i="6"/>
  <c r="I376" i="6"/>
  <c r="I377" i="6"/>
  <c r="I378" i="6"/>
  <c r="I379" i="6"/>
  <c r="I380" i="6"/>
  <c r="B383" i="6"/>
  <c r="C383" i="6"/>
  <c r="D383" i="6"/>
  <c r="E383" i="6"/>
  <c r="F383" i="6"/>
  <c r="G383" i="6"/>
  <c r="I381" i="6"/>
  <c r="I382" i="6"/>
  <c r="B384" i="6"/>
  <c r="C384" i="6"/>
  <c r="D384" i="6"/>
  <c r="E384" i="6"/>
  <c r="F384" i="6"/>
  <c r="G384" i="6"/>
  <c r="I383" i="6"/>
  <c r="B385" i="6"/>
  <c r="C385" i="6"/>
  <c r="D385" i="6"/>
  <c r="E385" i="6"/>
  <c r="F385" i="6"/>
  <c r="G385" i="6"/>
  <c r="I384" i="6"/>
  <c r="B386" i="6"/>
  <c r="C386" i="6"/>
  <c r="D386" i="6"/>
  <c r="E386" i="6"/>
  <c r="F386" i="6"/>
  <c r="G386" i="6"/>
  <c r="I385" i="6"/>
  <c r="I386" i="6"/>
  <c r="I349" i="6"/>
  <c r="I350" i="6"/>
  <c r="E7" i="8" l="1"/>
  <c r="F8" i="8"/>
  <c r="G8" i="8"/>
  <c r="G11" i="8"/>
  <c r="J11" i="8"/>
  <c r="U11" i="8" s="1"/>
  <c r="J7" i="8"/>
  <c r="U7" i="8" s="1"/>
  <c r="F6" i="8"/>
  <c r="E8" i="8"/>
  <c r="J8" i="8"/>
  <c r="U8" i="8" s="1"/>
  <c r="J6" i="8"/>
  <c r="U6" i="8" s="1"/>
  <c r="E5" i="8"/>
  <c r="E6" i="8"/>
  <c r="G9" i="8"/>
  <c r="G5" i="8"/>
  <c r="J10" i="8"/>
  <c r="U10" i="8" s="1"/>
  <c r="E10" i="8"/>
  <c r="F9" i="8"/>
  <c r="F5" i="8"/>
  <c r="F10" i="8"/>
  <c r="J9" i="8"/>
  <c r="U9" i="8" s="1"/>
  <c r="E9" i="8"/>
  <c r="E11" i="8"/>
  <c r="B21" i="8"/>
  <c r="A8" i="7"/>
  <c r="L8" i="7"/>
  <c r="B9" i="8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3" i="5"/>
  <c r="C3" i="5"/>
  <c r="D3" i="5"/>
  <c r="E3" i="5"/>
  <c r="F3" i="5"/>
  <c r="G3" i="5"/>
  <c r="B7" i="5"/>
  <c r="C7" i="5"/>
  <c r="D7" i="5"/>
  <c r="E7" i="5"/>
  <c r="F7" i="5"/>
  <c r="G7" i="5"/>
  <c r="B4" i="5"/>
  <c r="C4" i="5"/>
  <c r="D4" i="5"/>
  <c r="E4" i="5"/>
  <c r="F4" i="5"/>
  <c r="G4" i="5"/>
  <c r="B5" i="5"/>
  <c r="C5" i="5"/>
  <c r="D5" i="5"/>
  <c r="E5" i="5"/>
  <c r="F5" i="5"/>
  <c r="G5" i="5"/>
  <c r="B6" i="5"/>
  <c r="C6" i="5"/>
  <c r="D6" i="5"/>
  <c r="E6" i="5"/>
  <c r="F6" i="5"/>
  <c r="G6" i="5"/>
  <c r="B8" i="5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3" i="4"/>
  <c r="C3" i="4"/>
  <c r="D3" i="4"/>
  <c r="E3" i="4"/>
  <c r="F3" i="4"/>
  <c r="G3" i="4"/>
  <c r="B4" i="4"/>
  <c r="C4" i="4"/>
  <c r="D4" i="4"/>
  <c r="E4" i="4"/>
  <c r="F4" i="4"/>
  <c r="G4" i="4"/>
  <c r="B5" i="4"/>
  <c r="C5" i="4"/>
  <c r="D5" i="4"/>
  <c r="E5" i="4"/>
  <c r="F5" i="4"/>
  <c r="G5" i="4"/>
  <c r="B6" i="4"/>
  <c r="C6" i="4"/>
  <c r="D6" i="4"/>
  <c r="E6" i="4"/>
  <c r="F6" i="4"/>
  <c r="G6" i="4"/>
  <c r="B7" i="4"/>
  <c r="C7" i="4"/>
  <c r="D7" i="4"/>
  <c r="E7" i="4"/>
  <c r="F7" i="4"/>
  <c r="G7" i="4"/>
  <c r="B8" i="4"/>
  <c r="C8" i="4"/>
  <c r="D8" i="4"/>
  <c r="E8" i="4"/>
  <c r="F8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L9" i="7" l="1"/>
  <c r="B10" i="8"/>
  <c r="B22" i="8"/>
  <c r="A9" i="7"/>
  <c r="H352" i="6"/>
  <c r="H353" i="6"/>
  <c r="H341" i="6"/>
  <c r="H342" i="6"/>
  <c r="B23" i="8" l="1"/>
  <c r="A10" i="7"/>
  <c r="L10" i="7"/>
  <c r="B11" i="8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5" i="6"/>
  <c r="H364" i="6"/>
  <c r="H363" i="6"/>
  <c r="H367" i="6"/>
  <c r="H366" i="6"/>
  <c r="H361" i="6"/>
  <c r="H360" i="6"/>
  <c r="H347" i="6"/>
  <c r="H346" i="6"/>
  <c r="H345" i="6"/>
  <c r="H344" i="6"/>
  <c r="H343" i="6"/>
  <c r="H351" i="6"/>
  <c r="H350" i="6"/>
  <c r="H349" i="6"/>
  <c r="H348" i="6"/>
  <c r="H359" i="6"/>
  <c r="H358" i="6"/>
  <c r="H357" i="6"/>
  <c r="H356" i="6"/>
  <c r="H355" i="6"/>
  <c r="H354" i="6"/>
  <c r="H362" i="6"/>
  <c r="L11" i="7" l="1"/>
  <c r="B24" i="8"/>
  <c r="A11" i="7"/>
  <c r="G4" i="2"/>
  <c r="H21" i="6" s="1"/>
  <c r="G5" i="2"/>
  <c r="H65" i="6" s="1"/>
  <c r="G6" i="2"/>
  <c r="H39" i="6" s="1"/>
  <c r="G7" i="2"/>
  <c r="H38" i="6" s="1"/>
  <c r="G8" i="2"/>
  <c r="H16" i="6" s="1"/>
  <c r="G9" i="2"/>
  <c r="G10" i="2"/>
  <c r="G3" i="2"/>
  <c r="H79" i="6" s="1"/>
  <c r="B25" i="8" l="1"/>
  <c r="A12" i="7"/>
  <c r="L12" i="7"/>
  <c r="H8" i="5"/>
  <c r="H8" i="4"/>
  <c r="H23" i="5"/>
  <c r="H32" i="5"/>
  <c r="H34" i="5"/>
  <c r="H24" i="5"/>
  <c r="H11" i="5"/>
  <c r="H11" i="4"/>
  <c r="H17" i="5"/>
  <c r="H27" i="5"/>
  <c r="G8" i="4"/>
  <c r="G11" i="4"/>
  <c r="H18" i="5"/>
  <c r="H36" i="5"/>
  <c r="H9" i="5"/>
  <c r="H9" i="4"/>
  <c r="G9" i="4"/>
  <c r="H25" i="5"/>
  <c r="H13" i="5"/>
  <c r="H12" i="5"/>
  <c r="H15" i="5"/>
  <c r="H16" i="5"/>
  <c r="H14" i="5"/>
  <c r="G10" i="4"/>
  <c r="H10" i="5"/>
  <c r="H10" i="4"/>
  <c r="H26" i="5"/>
  <c r="H20" i="5"/>
  <c r="H22" i="5"/>
  <c r="H21" i="5"/>
  <c r="H19" i="5"/>
  <c r="H33" i="5"/>
  <c r="H35" i="5"/>
  <c r="H30" i="5"/>
  <c r="H29" i="5"/>
  <c r="H28" i="5"/>
  <c r="H31" i="5"/>
  <c r="H6" i="5"/>
  <c r="H7" i="4"/>
  <c r="H5" i="5"/>
  <c r="H6" i="4"/>
  <c r="H5" i="4"/>
  <c r="H4" i="5"/>
  <c r="H4" i="4"/>
  <c r="H7" i="5"/>
  <c r="H3" i="5"/>
  <c r="H3" i="4"/>
  <c r="H10" i="2"/>
  <c r="H12" i="2"/>
  <c r="I7" i="7" s="1"/>
  <c r="J20" i="8" l="1"/>
  <c r="U20" i="8" s="1"/>
  <c r="J21" i="8"/>
  <c r="U21" i="8" s="1"/>
  <c r="L13" i="7"/>
  <c r="B26" i="8"/>
  <c r="A13" i="7"/>
  <c r="A14" i="7" l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B27" i="8"/>
  <c r="L14" i="7"/>
  <c r="L15" i="7" s="1"/>
  <c r="L16" i="7" s="1"/>
  <c r="L17" i="7" s="1"/>
  <c r="L18" i="7" s="1"/>
  <c r="L19" i="7" s="1"/>
  <c r="L20" i="7" s="1"/>
  <c r="L21" i="7" s="1"/>
  <c r="L22" i="7" s="1"/>
  <c r="L23" i="7" s="1"/>
</calcChain>
</file>

<file path=xl/sharedStrings.xml><?xml version="1.0" encoding="utf-8"?>
<sst xmlns="http://schemas.openxmlformats.org/spreadsheetml/2006/main" count="1232" uniqueCount="265">
  <si>
    <t>Edison</t>
  </si>
  <si>
    <t>Game 1</t>
  </si>
  <si>
    <t>Game 2</t>
  </si>
  <si>
    <t>Game 3</t>
  </si>
  <si>
    <t>Total</t>
  </si>
  <si>
    <t xml:space="preserve"> </t>
  </si>
  <si>
    <t>School</t>
  </si>
  <si>
    <t>Joe Banwer</t>
  </si>
  <si>
    <t>Wyatt Buchany</t>
  </si>
  <si>
    <t>Name</t>
  </si>
  <si>
    <t>Low Score</t>
  </si>
  <si>
    <t>Central Regional</t>
  </si>
  <si>
    <t>Central</t>
  </si>
  <si>
    <t>Toms River South</t>
  </si>
  <si>
    <t>Westfield</t>
  </si>
  <si>
    <t>Brick Township</t>
  </si>
  <si>
    <t>Brick Memorial</t>
  </si>
  <si>
    <t>Manchester</t>
  </si>
  <si>
    <t>TRS</t>
  </si>
  <si>
    <t>Brick</t>
  </si>
  <si>
    <t>Boys</t>
  </si>
  <si>
    <t>Girls</t>
  </si>
  <si>
    <t>Chris Shymanski</t>
  </si>
  <si>
    <t>Brick M</t>
  </si>
  <si>
    <t>Central Reg</t>
  </si>
  <si>
    <t>Brick Mem.</t>
  </si>
  <si>
    <t>Christina Gonzalez</t>
  </si>
  <si>
    <t>Caylin Ryan</t>
  </si>
  <si>
    <t>Andrew Varella</t>
  </si>
  <si>
    <t>Michael Guzman</t>
  </si>
  <si>
    <t>John Boughton</t>
  </si>
  <si>
    <t>Meghan Bilello</t>
  </si>
  <si>
    <t>Theresa Bedaro</t>
  </si>
  <si>
    <t>Victoria Shaw</t>
  </si>
  <si>
    <t>Hannah Dalton</t>
  </si>
  <si>
    <t>Evelyn Peralta</t>
  </si>
  <si>
    <t>Tanner Poss</t>
  </si>
  <si>
    <t>Justin Villano</t>
  </si>
  <si>
    <t>Muhammed Khan</t>
  </si>
  <si>
    <t>Amanda Shelters</t>
  </si>
  <si>
    <t>Veronica Lewis</t>
  </si>
  <si>
    <t>Andrew Masi</t>
  </si>
  <si>
    <t>Will Shepard</t>
  </si>
  <si>
    <t>Pos.</t>
  </si>
  <si>
    <t>Bri Rodriguez</t>
  </si>
  <si>
    <t>Erica Cuccurullo</t>
  </si>
  <si>
    <t>Maggie Neafsey</t>
  </si>
  <si>
    <t>Toms River East</t>
  </si>
  <si>
    <t>Daniella Deconde</t>
  </si>
  <si>
    <t>Lauren Rumbolo</t>
  </si>
  <si>
    <t>TRE</t>
  </si>
  <si>
    <t>Chelsea Tussel</t>
  </si>
  <si>
    <t>Anastasis Wodzinski</t>
  </si>
  <si>
    <t>Ally Dalton</t>
  </si>
  <si>
    <t>Jasmine Tewflik</t>
  </si>
  <si>
    <t>Lakewood</t>
  </si>
  <si>
    <t>Yoselyn Montes</t>
  </si>
  <si>
    <t>Luz Torres</t>
  </si>
  <si>
    <t>Marissa Knipple</t>
  </si>
  <si>
    <t>Matawan</t>
  </si>
  <si>
    <t>Faith Smith</t>
  </si>
  <si>
    <t>Katie DeVoe</t>
  </si>
  <si>
    <t>Samantha Siragusa</t>
  </si>
  <si>
    <t>Ashley Ferrara</t>
  </si>
  <si>
    <t>Barnegat</t>
  </si>
  <si>
    <t>Allanagh Dambroski</t>
  </si>
  <si>
    <t>Rebecca Bykow</t>
  </si>
  <si>
    <t>Lily Spagnola</t>
  </si>
  <si>
    <t>Old Bridge</t>
  </si>
  <si>
    <t>Keansburg</t>
  </si>
  <si>
    <t>Amy Cieslik</t>
  </si>
  <si>
    <t>Emily Frizell</t>
  </si>
  <si>
    <t>Lacey</t>
  </si>
  <si>
    <t>Megan Hanaway</t>
  </si>
  <si>
    <t>Samantha Trembley</t>
  </si>
  <si>
    <t>Southern Regional</t>
  </si>
  <si>
    <t>Southern</t>
  </si>
  <si>
    <t>Kat Camoosa</t>
  </si>
  <si>
    <t>Reagan Hogan</t>
  </si>
  <si>
    <t>Mackenzie Olson</t>
  </si>
  <si>
    <t>Toms River North</t>
  </si>
  <si>
    <t>TRN</t>
  </si>
  <si>
    <t xml:space="preserve">Gianna Daniele </t>
  </si>
  <si>
    <t>Daniel Clayton</t>
  </si>
  <si>
    <t>Teaneck</t>
  </si>
  <si>
    <t>Josh Costa</t>
  </si>
  <si>
    <t>Erik Vasquez</t>
  </si>
  <si>
    <t>Moises Galvan</t>
  </si>
  <si>
    <t>Alex Pineda</t>
  </si>
  <si>
    <t>Justin Bradley</t>
  </si>
  <si>
    <t>Aaron Reingold</t>
  </si>
  <si>
    <t>Matt Cortapassi</t>
  </si>
  <si>
    <t>Logan Grillo</t>
  </si>
  <si>
    <t>Joe Post</t>
  </si>
  <si>
    <t>Kevin DeBernardo</t>
  </si>
  <si>
    <t>Ryan Huston</t>
  </si>
  <si>
    <t>Tom McCann</t>
  </si>
  <si>
    <t>R.J. Petrozzino</t>
  </si>
  <si>
    <t>Rob Bartley</t>
  </si>
  <si>
    <t>So. Plainfield</t>
  </si>
  <si>
    <t>Frank Sautner</t>
  </si>
  <si>
    <t>Bryan Laskiewicz</t>
  </si>
  <si>
    <t>Chris DeSantis</t>
  </si>
  <si>
    <t>Gabe Torres</t>
  </si>
  <si>
    <t>Thomas McKeon</t>
  </si>
  <si>
    <t>Nick Farulla</t>
  </si>
  <si>
    <t>Chris Baxter</t>
  </si>
  <si>
    <t>Dylan Kurstedt</t>
  </si>
  <si>
    <t>Matt Charland</t>
  </si>
  <si>
    <t>Matt Kulpa</t>
  </si>
  <si>
    <t>Valyn Cieslik</t>
  </si>
  <si>
    <t>Low</t>
  </si>
  <si>
    <t>Baker Total</t>
  </si>
  <si>
    <t>Grand Total</t>
  </si>
  <si>
    <t>Baker Round</t>
  </si>
  <si>
    <t xml:space="preserve">  </t>
  </si>
  <si>
    <t>Christy Sharkey</t>
  </si>
  <si>
    <t>Cristina Olivera</t>
  </si>
  <si>
    <t>Julie Dalton</t>
  </si>
  <si>
    <t>Kayla Kulzy</t>
  </si>
  <si>
    <t>Paxton Armstrong</t>
  </si>
  <si>
    <t>Madison McFadden</t>
  </si>
  <si>
    <t>Dylan Suppa</t>
  </si>
  <si>
    <t>Mike Gray</t>
  </si>
  <si>
    <t>Nick Bushell</t>
  </si>
  <si>
    <t>Ryan McIntire</t>
  </si>
  <si>
    <t>Blaise Harrington</t>
  </si>
  <si>
    <t>Angel Gonzalez</t>
  </si>
  <si>
    <t>Stephen Spirio</t>
  </si>
  <si>
    <t>Nick Koval</t>
  </si>
  <si>
    <t>Joe Wilkinson</t>
  </si>
  <si>
    <t>Frust Bacchus</t>
  </si>
  <si>
    <t>Joey Melchionne</t>
  </si>
  <si>
    <t>Nick Wilkinson</t>
  </si>
  <si>
    <t>Sarah Mcdyer</t>
  </si>
  <si>
    <t>Katie Duncsak</t>
  </si>
  <si>
    <t>Sam Rusay</t>
  </si>
  <si>
    <t>Kennedy Pfiefer</t>
  </si>
  <si>
    <t>Mackensie Dudas</t>
  </si>
  <si>
    <t>Cristina Cibrowski</t>
  </si>
  <si>
    <t>Kyla Bender</t>
  </si>
  <si>
    <t>Olivia Wilbert</t>
  </si>
  <si>
    <t>Brendan Edwards</t>
  </si>
  <si>
    <t>Rob Westerlund</t>
  </si>
  <si>
    <t>Dan Nicholls</t>
  </si>
  <si>
    <t>Dan Latanzio</t>
  </si>
  <si>
    <t>Mike Ardise</t>
  </si>
  <si>
    <t>Mike Ramirez</t>
  </si>
  <si>
    <t>RJ Stesney</t>
  </si>
  <si>
    <t>Carlos Sanchez</t>
  </si>
  <si>
    <t>Michael O'Sullivan</t>
  </si>
  <si>
    <t>Jarod Donovan</t>
  </si>
  <si>
    <t>Vanessa Valiusyte</t>
  </si>
  <si>
    <t>Jenna Bianco</t>
  </si>
  <si>
    <t>Julianna Rettino</t>
  </si>
  <si>
    <t>Claudia Schreier</t>
  </si>
  <si>
    <t>Austin Peterson</t>
  </si>
  <si>
    <t>Tyler Devitt</t>
  </si>
  <si>
    <t>Trey Rabinowitz</t>
  </si>
  <si>
    <t>Dante Morales</t>
  </si>
  <si>
    <t>Mike Pulig</t>
  </si>
  <si>
    <t>Anthony Balas</t>
  </si>
  <si>
    <t>Joe Spagnola</t>
  </si>
  <si>
    <t>Lucas DiGregorio</t>
  </si>
  <si>
    <t>Steven Ferrera</t>
  </si>
  <si>
    <t>Gordon DiCosimo</t>
  </si>
  <si>
    <t>Jacob Roth</t>
  </si>
  <si>
    <t>A.J. Snyder</t>
  </si>
  <si>
    <t>Anthony Rosas</t>
  </si>
  <si>
    <t>Vaughn Armstrong</t>
  </si>
  <si>
    <t>Joe Swanton</t>
  </si>
  <si>
    <t>Tom Hruby</t>
  </si>
  <si>
    <t>Jordan Konopada</t>
  </si>
  <si>
    <t>Julia Carty</t>
  </si>
  <si>
    <t>Sandy Hornor</t>
  </si>
  <si>
    <t>Colts Neck</t>
  </si>
  <si>
    <t>Jake Bennett</t>
  </si>
  <si>
    <t>Dan Parker</t>
  </si>
  <si>
    <t>Joe Scalici</t>
  </si>
  <si>
    <t>Caleb Catozzo</t>
  </si>
  <si>
    <t>Coleby Mariner</t>
  </si>
  <si>
    <t>R.J. Carbone</t>
  </si>
  <si>
    <t>Julian Guzman</t>
  </si>
  <si>
    <t>Justin Vega</t>
  </si>
  <si>
    <t>Malachi Sutton</t>
  </si>
  <si>
    <t>Brian Montes</t>
  </si>
  <si>
    <t>Alexander Lopez</t>
  </si>
  <si>
    <t>Christine Osiadacz</t>
  </si>
  <si>
    <t>Gina Fitz</t>
  </si>
  <si>
    <t>Samantha Osiadacz</t>
  </si>
  <si>
    <t>Fabriane Jean-Denis</t>
  </si>
  <si>
    <t>Gianna Bamonte</t>
  </si>
  <si>
    <t>Victoria Hulse</t>
  </si>
  <si>
    <t>Julianna Galamo</t>
  </si>
  <si>
    <t>Nicole Kinnie</t>
  </si>
  <si>
    <t>Erica Dugan</t>
  </si>
  <si>
    <t>Morgan Gitlitz</t>
  </si>
  <si>
    <t>Madsion Kubicz</t>
  </si>
  <si>
    <t>Shauna Yodice</t>
  </si>
  <si>
    <t>Jasmine Reid</t>
  </si>
  <si>
    <t>Loren Rodriguez</t>
  </si>
  <si>
    <t>Rebecca Kain</t>
  </si>
  <si>
    <t>Pinelands</t>
  </si>
  <si>
    <t>Courtney Burns</t>
  </si>
  <si>
    <t>Kaitlyn Edwards</t>
  </si>
  <si>
    <t>Quinn Moore</t>
  </si>
  <si>
    <t xml:space="preserve">Catherine Allen </t>
  </si>
  <si>
    <t>Caitlin Rodriguez</t>
  </si>
  <si>
    <t>Kennedy Heinrichs</t>
  </si>
  <si>
    <t>Maria Huerta</t>
  </si>
  <si>
    <t>Doreley Ruiz</t>
  </si>
  <si>
    <t>Amelia Martinez</t>
  </si>
  <si>
    <t xml:space="preserve">Ana Acatitla </t>
  </si>
  <si>
    <t>Kaitlyn Knauer</t>
  </si>
  <si>
    <t>Kiernan McShane</t>
  </si>
  <si>
    <t>Laura McConnon</t>
  </si>
  <si>
    <t>Kaia White</t>
  </si>
  <si>
    <t>Kara Laycock</t>
  </si>
  <si>
    <t>Hanna Caraino</t>
  </si>
  <si>
    <t>Angie Huston</t>
  </si>
  <si>
    <t>Victoria Tavaras</t>
  </si>
  <si>
    <t>Charlee Musiakiewski</t>
  </si>
  <si>
    <t>Matt Xiques</t>
  </si>
  <si>
    <t>Christian Paz</t>
  </si>
  <si>
    <t>Andrew Xiques</t>
  </si>
  <si>
    <t>Ryan Agostino</t>
  </si>
  <si>
    <t>Jackson Mem.</t>
  </si>
  <si>
    <t>Sean Skillman</t>
  </si>
  <si>
    <t>Joey Silverman</t>
  </si>
  <si>
    <t>Mason Palace</t>
  </si>
  <si>
    <t>Robby Cicero</t>
  </si>
  <si>
    <t>Steven Skillman</t>
  </si>
  <si>
    <t>Brad Aumann</t>
  </si>
  <si>
    <t>Jaden Persichilli</t>
  </si>
  <si>
    <t>Nick Knipple</t>
  </si>
  <si>
    <t>Blaze DeSpirito</t>
  </si>
  <si>
    <t>Dominic Betar</t>
  </si>
  <si>
    <t>Wojciech Szczech</t>
  </si>
  <si>
    <t>Jordy Tlapanco</t>
  </si>
  <si>
    <t>Sohan Appalabhaktula</t>
  </si>
  <si>
    <t>Troy Began</t>
  </si>
  <si>
    <t>Jose De la Barrera</t>
  </si>
  <si>
    <t>James Patanik</t>
  </si>
  <si>
    <t>Rushi Athavale</t>
  </si>
  <si>
    <t>Anthony Caruso</t>
  </si>
  <si>
    <t>Mikey Ryan</t>
  </si>
  <si>
    <t>Matt Pray</t>
  </si>
  <si>
    <t>Lexi Feliciano</t>
  </si>
  <si>
    <t>Layla Jeffries</t>
  </si>
  <si>
    <t>Michaela Ridge</t>
  </si>
  <si>
    <t>Emily Fogarty</t>
  </si>
  <si>
    <t>Erin Drake</t>
  </si>
  <si>
    <t>Grace Elias</t>
  </si>
  <si>
    <t>Brianna Weizenecker</t>
  </si>
  <si>
    <t>Krista Angelo</t>
  </si>
  <si>
    <t>Alexis Wands</t>
  </si>
  <si>
    <t>Victoria Cizero</t>
  </si>
  <si>
    <t>Jared Kirchner</t>
  </si>
  <si>
    <t>Zack Tamaro</t>
  </si>
  <si>
    <t>Tristen Minnoia</t>
  </si>
  <si>
    <t>Justin Tilton</t>
  </si>
  <si>
    <t>After Game 3</t>
  </si>
  <si>
    <t>Final Standings</t>
  </si>
  <si>
    <t>Corrine Saliski</t>
  </si>
  <si>
    <t>David MacGillivray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</si>
</sst>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</cellXfs>
  <cellStyles count="1">
    <cellStyle name="Normal" xfId="0" builtinId="0"/>
  </cellStyles>
  <dxfs count="2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4"/>
  <sheetViews>
    <sheetView zoomScale="110" zoomScaleNormal="110" workbookViewId="0">
      <pane xSplit="6" ySplit="1" topLeftCell="G2" activePane="bottomRight" state="frozen"/>
      <selection pane="topRight" activeCell="G1" sqref="G1"/>
      <selection pane="bottomLeft" activeCell="A2" sqref="A2"/>
      <selection pane="bottomRight" sqref="A1:XFD1048576"/>
    </sheetView>
  </sheetViews>
  <sheetFormatPr defaultRowHeight="15" x14ac:dyDescent="0.25"/>
  <cols>
    <col min="1" max="1" width="21" style="1" bestFit="1" customWidth="1"/>
    <col min="2" max="2" width="13.42578125" style="1" bestFit="1" customWidth="1"/>
    <col min="3" max="5" width="7.5703125" style="1" bestFit="1" customWidth="1"/>
    <col min="6" max="6" width="1.42578125" style="1" bestFit="1" customWidth="1"/>
    <col min="7" max="7" width="5.42578125" style="1" bestFit="1" customWidth="1"/>
    <col min="8" max="8" width="5.140625" style="1" bestFit="1" customWidth="1"/>
    <col min="9" max="9" width="1.42578125" style="1" bestFit="1" customWidth="1"/>
    <col min="10" max="10" width="9.140625" style="1"/>
    <col min="11" max="11" width="20.5703125" style="1" bestFit="1" customWidth="1"/>
    <col min="12" max="12" width="13.42578125" style="1" bestFit="1" customWidth="1"/>
    <col min="13" max="15" width="7.5703125" style="1" bestFit="1" customWidth="1"/>
    <col min="16" max="16" width="1.42578125" style="1" bestFit="1" customWidth="1"/>
    <col min="17" max="17" width="5.42578125" style="1" bestFit="1" customWidth="1"/>
    <col min="18" max="18" width="5.140625" style="1" bestFit="1" customWidth="1"/>
    <col min="19" max="16384" width="9.140625" style="1"/>
  </cols>
  <sheetData>
    <row r="1" spans="1:18" x14ac:dyDescent="0.25">
      <c r="C1" s="1" t="s">
        <v>1</v>
      </c>
      <c r="D1" s="1" t="s">
        <v>2</v>
      </c>
      <c r="E1" s="1" t="s">
        <v>3</v>
      </c>
      <c r="G1" s="1" t="s">
        <v>4</v>
      </c>
      <c r="J1" s="2"/>
      <c r="K1" s="2"/>
      <c r="L1" s="2"/>
      <c r="M1" s="2" t="s">
        <v>1</v>
      </c>
      <c r="N1" s="2" t="s">
        <v>2</v>
      </c>
      <c r="O1" s="2" t="s">
        <v>3</v>
      </c>
      <c r="P1" s="2"/>
      <c r="Q1" s="2" t="s">
        <v>4</v>
      </c>
      <c r="R1" s="2"/>
    </row>
    <row r="2" spans="1:18" x14ac:dyDescent="0.25">
      <c r="A2" s="3" t="s">
        <v>50</v>
      </c>
      <c r="J2" s="2"/>
      <c r="K2" s="3" t="s">
        <v>15</v>
      </c>
      <c r="L2" s="2"/>
      <c r="M2" s="2"/>
      <c r="N2" s="2"/>
      <c r="O2" s="2"/>
      <c r="P2" s="2"/>
      <c r="Q2" s="2"/>
      <c r="R2" s="2"/>
    </row>
    <row r="3" spans="1:18" x14ac:dyDescent="0.25">
      <c r="A3" s="1" t="s">
        <v>122</v>
      </c>
      <c r="B3" s="1" t="s">
        <v>50</v>
      </c>
      <c r="C3" s="1">
        <v>187</v>
      </c>
      <c r="D3" s="1">
        <v>164</v>
      </c>
      <c r="E3" s="1">
        <v>116</v>
      </c>
      <c r="F3" s="1" t="s">
        <v>5</v>
      </c>
      <c r="G3" s="1">
        <f>SUM(C3:E3)</f>
        <v>467</v>
      </c>
      <c r="J3" s="2"/>
      <c r="K3" s="2" t="s">
        <v>116</v>
      </c>
      <c r="L3" s="2" t="s">
        <v>19</v>
      </c>
      <c r="M3" s="2">
        <v>135</v>
      </c>
      <c r="N3" s="2">
        <v>179</v>
      </c>
      <c r="O3" s="2">
        <v>160</v>
      </c>
      <c r="P3" s="2" t="s">
        <v>5</v>
      </c>
      <c r="Q3" s="2">
        <f>SUM(M3:O3)</f>
        <v>474</v>
      </c>
      <c r="R3" s="2"/>
    </row>
    <row r="4" spans="1:18" x14ac:dyDescent="0.25">
      <c r="A4" s="1" t="s">
        <v>123</v>
      </c>
      <c r="B4" s="1" t="s">
        <v>50</v>
      </c>
      <c r="C4" s="1">
        <v>221</v>
      </c>
      <c r="D4" s="1">
        <v>182</v>
      </c>
      <c r="E4" s="1">
        <v>215</v>
      </c>
      <c r="F4" s="1" t="s">
        <v>5</v>
      </c>
      <c r="G4" s="1">
        <f t="shared" ref="G4:G10" si="0">SUM(C4:E4)</f>
        <v>618</v>
      </c>
      <c r="J4" s="2"/>
      <c r="K4" s="2" t="s">
        <v>51</v>
      </c>
      <c r="L4" s="2" t="s">
        <v>19</v>
      </c>
      <c r="M4" s="2">
        <v>157</v>
      </c>
      <c r="N4" s="2">
        <v>124</v>
      </c>
      <c r="O4" s="2">
        <v>172</v>
      </c>
      <c r="P4" s="2" t="s">
        <v>5</v>
      </c>
      <c r="Q4" s="2">
        <f t="shared" ref="Q4:Q10" si="1">SUM(M4:O4)</f>
        <v>453</v>
      </c>
      <c r="R4" s="2"/>
    </row>
    <row r="5" spans="1:18" x14ac:dyDescent="0.25">
      <c r="A5" s="1" t="s">
        <v>124</v>
      </c>
      <c r="B5" s="1" t="s">
        <v>50</v>
      </c>
      <c r="C5" s="1">
        <v>197</v>
      </c>
      <c r="D5" s="1">
        <v>168</v>
      </c>
      <c r="E5" s="1">
        <v>147</v>
      </c>
      <c r="F5" s="1" t="s">
        <v>5</v>
      </c>
      <c r="G5" s="1">
        <f t="shared" si="0"/>
        <v>512</v>
      </c>
      <c r="J5" s="2"/>
      <c r="K5" s="2" t="s">
        <v>117</v>
      </c>
      <c r="L5" s="2" t="s">
        <v>19</v>
      </c>
      <c r="M5" s="2">
        <v>166</v>
      </c>
      <c r="N5" s="2">
        <v>97</v>
      </c>
      <c r="O5" s="2">
        <v>171</v>
      </c>
      <c r="P5" s="2" t="s">
        <v>5</v>
      </c>
      <c r="Q5" s="2">
        <f t="shared" si="1"/>
        <v>434</v>
      </c>
      <c r="R5" s="2"/>
    </row>
    <row r="6" spans="1:18" x14ac:dyDescent="0.25">
      <c r="A6" s="1" t="s">
        <v>105</v>
      </c>
      <c r="B6" s="1" t="s">
        <v>50</v>
      </c>
      <c r="C6" s="1">
        <v>150</v>
      </c>
      <c r="D6" s="1">
        <v>224</v>
      </c>
      <c r="E6" s="1">
        <v>191</v>
      </c>
      <c r="F6" s="1" t="s">
        <v>5</v>
      </c>
      <c r="G6" s="1">
        <f t="shared" si="0"/>
        <v>565</v>
      </c>
      <c r="I6" s="1" t="s">
        <v>5</v>
      </c>
      <c r="J6" s="2"/>
      <c r="K6" s="2" t="s">
        <v>52</v>
      </c>
      <c r="L6" s="2" t="s">
        <v>19</v>
      </c>
      <c r="M6" s="2">
        <v>144</v>
      </c>
      <c r="N6" s="2">
        <v>151</v>
      </c>
      <c r="O6" s="2">
        <v>147</v>
      </c>
      <c r="P6" s="2" t="s">
        <v>5</v>
      </c>
      <c r="Q6" s="2">
        <f t="shared" si="1"/>
        <v>442</v>
      </c>
      <c r="R6" s="2"/>
    </row>
    <row r="7" spans="1:18" x14ac:dyDescent="0.25">
      <c r="A7" s="1" t="s">
        <v>106</v>
      </c>
      <c r="B7" s="1" t="s">
        <v>50</v>
      </c>
      <c r="C7" s="1">
        <v>206</v>
      </c>
      <c r="D7" s="1">
        <v>172</v>
      </c>
      <c r="E7" s="1">
        <v>190</v>
      </c>
      <c r="F7" s="1" t="s">
        <v>5</v>
      </c>
      <c r="G7" s="1">
        <f t="shared" si="0"/>
        <v>568</v>
      </c>
      <c r="J7" s="2"/>
      <c r="K7" s="2" t="s">
        <v>26</v>
      </c>
      <c r="L7" s="2" t="s">
        <v>19</v>
      </c>
      <c r="M7" s="2">
        <v>179</v>
      </c>
      <c r="N7" s="2">
        <v>179</v>
      </c>
      <c r="O7" s="2">
        <v>162</v>
      </c>
      <c r="P7" s="2" t="s">
        <v>5</v>
      </c>
      <c r="Q7" s="2">
        <f t="shared" si="1"/>
        <v>520</v>
      </c>
      <c r="R7" s="2"/>
    </row>
    <row r="8" spans="1:18" x14ac:dyDescent="0.25">
      <c r="A8" s="1" t="s">
        <v>125</v>
      </c>
      <c r="B8" s="1" t="s">
        <v>50</v>
      </c>
      <c r="C8" s="1">
        <v>204</v>
      </c>
      <c r="D8" s="1">
        <v>213</v>
      </c>
      <c r="E8" s="1">
        <v>213</v>
      </c>
      <c r="F8" s="1" t="s">
        <v>5</v>
      </c>
      <c r="G8" s="1">
        <f t="shared" si="0"/>
        <v>630</v>
      </c>
      <c r="J8" s="2"/>
      <c r="K8" s="2" t="s">
        <v>27</v>
      </c>
      <c r="L8" s="2" t="s">
        <v>19</v>
      </c>
      <c r="M8" s="2">
        <v>170</v>
      </c>
      <c r="N8" s="2">
        <v>172</v>
      </c>
      <c r="O8" s="2">
        <v>247</v>
      </c>
      <c r="P8" s="2" t="s">
        <v>5</v>
      </c>
      <c r="Q8" s="2">
        <f t="shared" si="1"/>
        <v>589</v>
      </c>
      <c r="R8" s="2"/>
    </row>
    <row r="9" spans="1:18" x14ac:dyDescent="0.25">
      <c r="A9" s="1" t="s">
        <v>5</v>
      </c>
      <c r="B9" s="1" t="s">
        <v>5</v>
      </c>
      <c r="D9" s="1">
        <v>0</v>
      </c>
      <c r="E9" s="1">
        <v>0</v>
      </c>
      <c r="F9" s="1" t="s">
        <v>5</v>
      </c>
      <c r="G9" s="1">
        <f t="shared" si="0"/>
        <v>0</v>
      </c>
      <c r="J9" s="2"/>
      <c r="K9" s="2" t="s">
        <v>5</v>
      </c>
      <c r="L9" s="2" t="s">
        <v>19</v>
      </c>
      <c r="M9" s="2"/>
      <c r="N9" s="2">
        <v>0</v>
      </c>
      <c r="O9" s="2">
        <v>0</v>
      </c>
      <c r="P9" s="2" t="s">
        <v>5</v>
      </c>
      <c r="Q9" s="2">
        <f t="shared" si="1"/>
        <v>0</v>
      </c>
      <c r="R9" s="2"/>
    </row>
    <row r="10" spans="1:18" ht="15.75" thickBot="1" x14ac:dyDescent="0.3">
      <c r="A10" s="4" t="s">
        <v>5</v>
      </c>
      <c r="B10" s="4"/>
      <c r="C10" s="4"/>
      <c r="D10" s="4"/>
      <c r="E10" s="4"/>
      <c r="F10" s="4" t="s">
        <v>5</v>
      </c>
      <c r="G10" s="4">
        <f t="shared" si="0"/>
        <v>0</v>
      </c>
      <c r="H10" s="1">
        <f>SUM(G3:G10)</f>
        <v>3360</v>
      </c>
      <c r="J10" s="2"/>
      <c r="K10" s="5" t="s">
        <v>5</v>
      </c>
      <c r="L10" s="5"/>
      <c r="M10" s="5"/>
      <c r="N10" s="5"/>
      <c r="O10" s="5"/>
      <c r="P10" s="5" t="s">
        <v>5</v>
      </c>
      <c r="Q10" s="5">
        <f t="shared" si="1"/>
        <v>0</v>
      </c>
      <c r="R10" s="2">
        <f>SUM(Q3:Q10)</f>
        <v>2912</v>
      </c>
    </row>
    <row r="11" spans="1:18" ht="15.75" thickTop="1" x14ac:dyDescent="0.25">
      <c r="A11" s="1" t="s">
        <v>10</v>
      </c>
      <c r="C11" s="1">
        <f>MIN(C3:C10)</f>
        <v>150</v>
      </c>
      <c r="D11" s="1">
        <v>164</v>
      </c>
      <c r="E11" s="1">
        <v>116</v>
      </c>
      <c r="J11" s="2"/>
      <c r="K11" s="2" t="s">
        <v>10</v>
      </c>
      <c r="L11" s="2"/>
      <c r="M11" s="2">
        <f>MIN(M3:M10)</f>
        <v>135</v>
      </c>
      <c r="N11" s="2">
        <v>97</v>
      </c>
      <c r="O11" s="2">
        <v>147</v>
      </c>
      <c r="P11" s="2"/>
      <c r="Q11" s="2"/>
      <c r="R11" s="2"/>
    </row>
    <row r="12" spans="1:18" x14ac:dyDescent="0.25">
      <c r="A12" s="1" t="str">
        <f>A2</f>
        <v>TRE</v>
      </c>
      <c r="C12" s="1">
        <f>SUM(C3:C10)-C11</f>
        <v>1015</v>
      </c>
      <c r="D12" s="1">
        <f>SUM(D3:D10)-D11</f>
        <v>959</v>
      </c>
      <c r="E12" s="1">
        <f>SUM(E3:E10)-E11</f>
        <v>956</v>
      </c>
      <c r="H12" s="1">
        <f>SUM(C12:E12)</f>
        <v>2930</v>
      </c>
      <c r="J12" s="2"/>
      <c r="K12" s="2" t="str">
        <f>K2</f>
        <v>Brick Township</v>
      </c>
      <c r="L12" s="2"/>
      <c r="M12" s="2">
        <f>SUM(M3:M10)-M11</f>
        <v>816</v>
      </c>
      <c r="N12" s="2">
        <f>SUM(N3:N10)-N11</f>
        <v>805</v>
      </c>
      <c r="O12" s="2">
        <f>SUM(O3:O10)-O11</f>
        <v>912</v>
      </c>
      <c r="P12" s="2"/>
      <c r="Q12" s="2"/>
      <c r="R12" s="2">
        <f>SUM(M12:O12)</f>
        <v>2533</v>
      </c>
    </row>
    <row r="13" spans="1:18" x14ac:dyDescent="0.25"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3" t="s">
        <v>15</v>
      </c>
      <c r="J15" s="2"/>
      <c r="K15" s="3" t="s">
        <v>16</v>
      </c>
      <c r="L15" s="2"/>
      <c r="M15" s="2"/>
      <c r="N15" s="2"/>
      <c r="O15" s="2"/>
      <c r="P15" s="2"/>
      <c r="Q15" s="2"/>
      <c r="R15" s="2"/>
    </row>
    <row r="16" spans="1:18" x14ac:dyDescent="0.25">
      <c r="A16" s="1" t="s">
        <v>126</v>
      </c>
      <c r="B16" s="1" t="s">
        <v>19</v>
      </c>
      <c r="C16" s="1">
        <v>207</v>
      </c>
      <c r="D16" s="1">
        <v>202</v>
      </c>
      <c r="E16" s="1">
        <v>123</v>
      </c>
      <c r="F16" s="1" t="s">
        <v>5</v>
      </c>
      <c r="G16" s="1">
        <f>SUM(C16:E16)</f>
        <v>532</v>
      </c>
      <c r="J16" s="2"/>
      <c r="K16" s="2" t="s">
        <v>46</v>
      </c>
      <c r="L16" s="2" t="s">
        <v>25</v>
      </c>
      <c r="M16" s="2">
        <v>174</v>
      </c>
      <c r="N16" s="2">
        <v>212</v>
      </c>
      <c r="O16" s="2">
        <v>190</v>
      </c>
      <c r="P16" s="2" t="s">
        <v>5</v>
      </c>
      <c r="Q16" s="2">
        <f>SUM(M16:O16)</f>
        <v>576</v>
      </c>
      <c r="R16" s="2"/>
    </row>
    <row r="17" spans="1:18" x14ac:dyDescent="0.25">
      <c r="A17" s="1" t="s">
        <v>127</v>
      </c>
      <c r="B17" s="1" t="s">
        <v>19</v>
      </c>
      <c r="C17" s="1">
        <v>231</v>
      </c>
      <c r="D17" s="1">
        <v>177</v>
      </c>
      <c r="E17" s="1">
        <v>212</v>
      </c>
      <c r="F17" s="1" t="s">
        <v>5</v>
      </c>
      <c r="G17" s="1">
        <f t="shared" ref="G17:G23" si="2">SUM(C17:E17)</f>
        <v>620</v>
      </c>
      <c r="J17" s="2"/>
      <c r="K17" s="2" t="s">
        <v>172</v>
      </c>
      <c r="L17" s="2" t="s">
        <v>25</v>
      </c>
      <c r="M17" s="2">
        <v>173</v>
      </c>
      <c r="N17" s="2">
        <v>157</v>
      </c>
      <c r="O17" s="2">
        <v>199</v>
      </c>
      <c r="P17" s="2" t="s">
        <v>5</v>
      </c>
      <c r="Q17" s="2">
        <f t="shared" ref="Q17:Q23" si="3">SUM(M17:O17)</f>
        <v>529</v>
      </c>
      <c r="R17" s="2"/>
    </row>
    <row r="18" spans="1:18" x14ac:dyDescent="0.25">
      <c r="A18" s="1" t="s">
        <v>41</v>
      </c>
      <c r="B18" s="1" t="s">
        <v>19</v>
      </c>
      <c r="C18" s="1">
        <v>212</v>
      </c>
      <c r="D18" s="1">
        <v>190</v>
      </c>
      <c r="E18" s="1">
        <v>179</v>
      </c>
      <c r="F18" s="1" t="s">
        <v>5</v>
      </c>
      <c r="G18" s="1">
        <f t="shared" si="2"/>
        <v>581</v>
      </c>
      <c r="J18" s="2"/>
      <c r="K18" s="2" t="s">
        <v>45</v>
      </c>
      <c r="L18" s="2" t="s">
        <v>25</v>
      </c>
      <c r="M18" s="2">
        <v>120</v>
      </c>
      <c r="N18" s="2">
        <v>0</v>
      </c>
      <c r="O18" s="2">
        <v>0</v>
      </c>
      <c r="P18" s="2" t="s">
        <v>5</v>
      </c>
      <c r="Q18" s="2">
        <f t="shared" si="3"/>
        <v>120</v>
      </c>
      <c r="R18" s="2"/>
    </row>
    <row r="19" spans="1:18" x14ac:dyDescent="0.25">
      <c r="A19" s="1" t="s">
        <v>83</v>
      </c>
      <c r="B19" s="1" t="s">
        <v>19</v>
      </c>
      <c r="C19" s="1">
        <v>181</v>
      </c>
      <c r="D19" s="1">
        <v>165</v>
      </c>
      <c r="E19" s="1">
        <v>0</v>
      </c>
      <c r="F19" s="1" t="s">
        <v>5</v>
      </c>
      <c r="G19" s="1">
        <f t="shared" si="2"/>
        <v>346</v>
      </c>
      <c r="J19" s="2"/>
      <c r="K19" s="2" t="s">
        <v>173</v>
      </c>
      <c r="L19" s="2" t="s">
        <v>25</v>
      </c>
      <c r="M19" s="2">
        <v>0</v>
      </c>
      <c r="N19" s="2">
        <v>156</v>
      </c>
      <c r="O19" s="2">
        <v>0</v>
      </c>
      <c r="P19" s="2" t="s">
        <v>5</v>
      </c>
      <c r="Q19" s="2">
        <f t="shared" si="3"/>
        <v>156</v>
      </c>
      <c r="R19" s="2"/>
    </row>
    <row r="20" spans="1:18" x14ac:dyDescent="0.25">
      <c r="A20" s="1" t="s">
        <v>128</v>
      </c>
      <c r="B20" s="1" t="s">
        <v>19</v>
      </c>
      <c r="C20" s="1">
        <v>186</v>
      </c>
      <c r="D20" s="1">
        <v>211</v>
      </c>
      <c r="E20" s="1">
        <v>208</v>
      </c>
      <c r="F20" s="1" t="s">
        <v>5</v>
      </c>
      <c r="G20" s="1">
        <f t="shared" si="2"/>
        <v>605</v>
      </c>
      <c r="J20" s="2"/>
      <c r="K20" s="2" t="s">
        <v>44</v>
      </c>
      <c r="L20" s="2" t="s">
        <v>25</v>
      </c>
      <c r="M20" s="2">
        <v>0</v>
      </c>
      <c r="N20" s="2">
        <v>0</v>
      </c>
      <c r="O20" s="2">
        <v>146</v>
      </c>
      <c r="P20" s="2" t="s">
        <v>5</v>
      </c>
      <c r="Q20" s="2">
        <f t="shared" si="3"/>
        <v>146</v>
      </c>
      <c r="R20" s="2"/>
    </row>
    <row r="21" spans="1:18" x14ac:dyDescent="0.25">
      <c r="A21" s="1" t="s">
        <v>22</v>
      </c>
      <c r="B21" s="1" t="s">
        <v>19</v>
      </c>
      <c r="C21" s="1">
        <v>193</v>
      </c>
      <c r="D21" s="1">
        <v>179</v>
      </c>
      <c r="E21" s="1">
        <v>212</v>
      </c>
      <c r="F21" s="1" t="s">
        <v>5</v>
      </c>
      <c r="G21" s="1">
        <f t="shared" si="2"/>
        <v>584</v>
      </c>
      <c r="J21" s="2"/>
      <c r="K21" s="2" t="s">
        <v>174</v>
      </c>
      <c r="L21" s="2" t="s">
        <v>25</v>
      </c>
      <c r="M21" s="2">
        <v>179</v>
      </c>
      <c r="N21" s="2">
        <v>222</v>
      </c>
      <c r="O21" s="2">
        <v>178</v>
      </c>
      <c r="P21" s="2" t="s">
        <v>5</v>
      </c>
      <c r="Q21" s="2">
        <f t="shared" si="3"/>
        <v>579</v>
      </c>
      <c r="R21" s="2"/>
    </row>
    <row r="22" spans="1:18" x14ac:dyDescent="0.25">
      <c r="A22" s="1" t="s">
        <v>129</v>
      </c>
      <c r="B22" s="1" t="s">
        <v>19</v>
      </c>
      <c r="D22" s="1">
        <v>0</v>
      </c>
      <c r="E22" s="1">
        <v>200</v>
      </c>
      <c r="F22" s="1" t="s">
        <v>5</v>
      </c>
      <c r="G22" s="1">
        <f t="shared" si="2"/>
        <v>200</v>
      </c>
      <c r="J22" s="2"/>
      <c r="K22" s="2" t="s">
        <v>40</v>
      </c>
      <c r="L22" s="2" t="s">
        <v>25</v>
      </c>
      <c r="M22" s="2">
        <v>165</v>
      </c>
      <c r="N22" s="2">
        <v>157</v>
      </c>
      <c r="O22" s="2">
        <v>238</v>
      </c>
      <c r="P22" s="2" t="s">
        <v>5</v>
      </c>
      <c r="Q22" s="2">
        <f t="shared" si="3"/>
        <v>560</v>
      </c>
      <c r="R22" s="2"/>
    </row>
    <row r="23" spans="1:18" ht="15.75" thickBot="1" x14ac:dyDescent="0.3">
      <c r="A23" s="4" t="s">
        <v>5</v>
      </c>
      <c r="B23" s="1" t="s">
        <v>5</v>
      </c>
      <c r="C23" s="4"/>
      <c r="D23" s="4">
        <v>0</v>
      </c>
      <c r="E23" s="4">
        <v>0</v>
      </c>
      <c r="F23" s="4" t="s">
        <v>5</v>
      </c>
      <c r="G23" s="4">
        <f t="shared" si="2"/>
        <v>0</v>
      </c>
      <c r="H23" s="1">
        <f>SUM(G16:G23)</f>
        <v>3468</v>
      </c>
      <c r="J23" s="2"/>
      <c r="K23" s="5" t="s">
        <v>39</v>
      </c>
      <c r="L23" s="5" t="s">
        <v>25</v>
      </c>
      <c r="M23" s="5">
        <v>213</v>
      </c>
      <c r="N23" s="5">
        <v>204</v>
      </c>
      <c r="O23" s="5">
        <v>248</v>
      </c>
      <c r="P23" s="5" t="s">
        <v>5</v>
      </c>
      <c r="Q23" s="5">
        <f t="shared" si="3"/>
        <v>665</v>
      </c>
      <c r="R23" s="2">
        <f>SUM(Q16:Q23)</f>
        <v>3331</v>
      </c>
    </row>
    <row r="24" spans="1:18" ht="15.75" thickTop="1" x14ac:dyDescent="0.25">
      <c r="A24" s="1" t="s">
        <v>10</v>
      </c>
      <c r="C24" s="1">
        <v>181</v>
      </c>
      <c r="D24" s="1">
        <v>165</v>
      </c>
      <c r="E24" s="1">
        <v>123</v>
      </c>
      <c r="J24" s="2"/>
      <c r="K24" s="2" t="s">
        <v>10</v>
      </c>
      <c r="L24" s="2"/>
      <c r="M24" s="2">
        <v>120</v>
      </c>
      <c r="N24" s="2">
        <v>156</v>
      </c>
      <c r="O24" s="2">
        <v>146</v>
      </c>
      <c r="P24" s="2"/>
      <c r="Q24" s="2"/>
      <c r="R24" s="2"/>
    </row>
    <row r="25" spans="1:18" x14ac:dyDescent="0.25">
      <c r="A25" s="1" t="str">
        <f>A15</f>
        <v>Brick Township</v>
      </c>
      <c r="C25" s="1">
        <f>SUM(C16:C23)-C24</f>
        <v>1029</v>
      </c>
      <c r="D25" s="1">
        <f>SUM(D16:D23)-D24</f>
        <v>959</v>
      </c>
      <c r="E25" s="1">
        <f>SUM(E16:E23)-E24</f>
        <v>1011</v>
      </c>
      <c r="H25" s="1">
        <f>SUM(C25:E25)</f>
        <v>2999</v>
      </c>
      <c r="J25" s="2"/>
      <c r="K25" s="2" t="str">
        <f>K15</f>
        <v>Brick Memorial</v>
      </c>
      <c r="L25" s="2"/>
      <c r="M25" s="2">
        <f>SUM(M16:M23)-M24</f>
        <v>904</v>
      </c>
      <c r="N25" s="2">
        <f>SUM(N16:N23)-N24</f>
        <v>952</v>
      </c>
      <c r="O25" s="2">
        <f>SUM(O16:O23)-O24</f>
        <v>1053</v>
      </c>
      <c r="P25" s="2"/>
      <c r="Q25" s="2"/>
      <c r="R25" s="2">
        <f>SUM(M25:O25)</f>
        <v>2909</v>
      </c>
    </row>
    <row r="26" spans="1:18" x14ac:dyDescent="0.25">
      <c r="H26" s="1" t="s">
        <v>5</v>
      </c>
      <c r="J26" s="2"/>
      <c r="K26" s="2"/>
      <c r="L26" s="2"/>
      <c r="M26" s="2"/>
      <c r="N26" s="2"/>
      <c r="O26" s="2"/>
      <c r="P26" s="2"/>
      <c r="Q26" s="2"/>
      <c r="R26" s="2" t="s">
        <v>5</v>
      </c>
    </row>
    <row r="27" spans="1:18" x14ac:dyDescent="0.25">
      <c r="H27" s="1" t="s">
        <v>5</v>
      </c>
      <c r="J27" s="2"/>
      <c r="K27" s="2"/>
      <c r="L27" s="2"/>
      <c r="M27" s="2"/>
      <c r="N27" s="2"/>
      <c r="O27" s="2"/>
      <c r="P27" s="2"/>
      <c r="Q27" s="2"/>
      <c r="R27" s="2" t="s">
        <v>5</v>
      </c>
    </row>
    <row r="28" spans="1:18" x14ac:dyDescent="0.25">
      <c r="H28" s="1" t="s">
        <v>5</v>
      </c>
      <c r="J28" s="2"/>
      <c r="K28" s="2"/>
      <c r="L28" s="2"/>
      <c r="M28" s="2"/>
      <c r="N28" s="2"/>
      <c r="O28" s="2"/>
      <c r="P28" s="2"/>
      <c r="Q28" s="2"/>
      <c r="R28" s="2" t="s">
        <v>5</v>
      </c>
    </row>
    <row r="29" spans="1:18" x14ac:dyDescent="0.25">
      <c r="A29" s="3" t="s">
        <v>16</v>
      </c>
      <c r="J29" s="2"/>
      <c r="K29" s="3" t="s">
        <v>11</v>
      </c>
      <c r="L29" s="2"/>
      <c r="M29" s="2"/>
      <c r="N29" s="2"/>
      <c r="O29" s="2"/>
      <c r="P29" s="2"/>
      <c r="Q29" s="2"/>
      <c r="R29" s="2"/>
    </row>
    <row r="30" spans="1:18" x14ac:dyDescent="0.25">
      <c r="A30" s="1" t="s">
        <v>244</v>
      </c>
      <c r="B30" s="1" t="s">
        <v>23</v>
      </c>
      <c r="C30" s="1">
        <v>223</v>
      </c>
      <c r="D30" s="1">
        <v>214</v>
      </c>
      <c r="E30" s="1">
        <v>203</v>
      </c>
      <c r="F30" s="1" t="s">
        <v>5</v>
      </c>
      <c r="G30" s="1">
        <f>SUM(C30:E30)</f>
        <v>640</v>
      </c>
      <c r="J30" s="2"/>
      <c r="K30" s="2" t="s">
        <v>118</v>
      </c>
      <c r="L30" s="2" t="s">
        <v>12</v>
      </c>
      <c r="M30" s="2">
        <v>107</v>
      </c>
      <c r="N30" s="2">
        <v>146</v>
      </c>
      <c r="O30" s="2">
        <v>149</v>
      </c>
      <c r="P30" s="2" t="s">
        <v>5</v>
      </c>
      <c r="Q30" s="2">
        <f>SUM(M30:O30)</f>
        <v>402</v>
      </c>
      <c r="R30" s="2"/>
    </row>
    <row r="31" spans="1:18" x14ac:dyDescent="0.25">
      <c r="A31" s="1" t="s">
        <v>245</v>
      </c>
      <c r="B31" s="1" t="s">
        <v>23</v>
      </c>
      <c r="C31" s="1">
        <v>176</v>
      </c>
      <c r="D31" s="1">
        <v>166</v>
      </c>
      <c r="E31" s="1">
        <v>0</v>
      </c>
      <c r="F31" s="1" t="s">
        <v>5</v>
      </c>
      <c r="G31" s="1">
        <f t="shared" ref="G31:G37" si="4">SUM(C31:E31)</f>
        <v>342</v>
      </c>
      <c r="J31" s="2"/>
      <c r="K31" s="2" t="s">
        <v>119</v>
      </c>
      <c r="L31" s="2" t="s">
        <v>12</v>
      </c>
      <c r="M31" s="2">
        <v>112</v>
      </c>
      <c r="N31" s="2">
        <v>148</v>
      </c>
      <c r="O31" s="2">
        <v>144</v>
      </c>
      <c r="P31" s="2" t="s">
        <v>5</v>
      </c>
      <c r="Q31" s="2">
        <f t="shared" ref="Q31:Q37" si="5">SUM(M31:O31)</f>
        <v>404</v>
      </c>
      <c r="R31" s="2"/>
    </row>
    <row r="32" spans="1:18" x14ac:dyDescent="0.25">
      <c r="A32" s="1" t="s">
        <v>246</v>
      </c>
      <c r="B32" s="1" t="s">
        <v>23</v>
      </c>
      <c r="C32" s="1">
        <v>199</v>
      </c>
      <c r="D32" s="1">
        <v>225</v>
      </c>
      <c r="E32" s="1">
        <v>222</v>
      </c>
      <c r="F32" s="1" t="s">
        <v>5</v>
      </c>
      <c r="G32" s="1">
        <f t="shared" si="4"/>
        <v>646</v>
      </c>
      <c r="J32" s="2"/>
      <c r="K32" s="2" t="s">
        <v>120</v>
      </c>
      <c r="L32" s="2" t="s">
        <v>12</v>
      </c>
      <c r="M32" s="2">
        <v>126</v>
      </c>
      <c r="N32" s="2">
        <v>198</v>
      </c>
      <c r="O32" s="2">
        <v>140</v>
      </c>
      <c r="P32" s="2" t="s">
        <v>5</v>
      </c>
      <c r="Q32" s="2">
        <f t="shared" si="5"/>
        <v>464</v>
      </c>
      <c r="R32" s="2"/>
    </row>
    <row r="33" spans="1:18" x14ac:dyDescent="0.25">
      <c r="A33" s="1" t="s">
        <v>28</v>
      </c>
      <c r="B33" s="1" t="s">
        <v>23</v>
      </c>
      <c r="C33" s="1">
        <v>190</v>
      </c>
      <c r="D33" s="1">
        <v>159</v>
      </c>
      <c r="E33" s="1">
        <v>188</v>
      </c>
      <c r="F33" s="1" t="s">
        <v>5</v>
      </c>
      <c r="G33" s="1">
        <f t="shared" si="4"/>
        <v>537</v>
      </c>
      <c r="J33" s="2"/>
      <c r="K33" s="2" t="s">
        <v>31</v>
      </c>
      <c r="L33" s="2" t="s">
        <v>12</v>
      </c>
      <c r="M33" s="2">
        <v>158</v>
      </c>
      <c r="N33" s="2">
        <v>197</v>
      </c>
      <c r="O33" s="2">
        <v>154</v>
      </c>
      <c r="P33" s="2" t="s">
        <v>5</v>
      </c>
      <c r="Q33" s="2">
        <f t="shared" si="5"/>
        <v>509</v>
      </c>
      <c r="R33" s="2"/>
    </row>
    <row r="34" spans="1:18" x14ac:dyDescent="0.25">
      <c r="A34" s="1" t="s">
        <v>29</v>
      </c>
      <c r="B34" s="1" t="s">
        <v>23</v>
      </c>
      <c r="C34" s="1">
        <v>201</v>
      </c>
      <c r="D34" s="1">
        <v>245</v>
      </c>
      <c r="E34" s="1">
        <v>191</v>
      </c>
      <c r="F34" s="1" t="s">
        <v>5</v>
      </c>
      <c r="G34" s="1">
        <f t="shared" si="4"/>
        <v>637</v>
      </c>
      <c r="J34" s="2"/>
      <c r="K34" s="2" t="s">
        <v>121</v>
      </c>
      <c r="L34" s="2" t="s">
        <v>12</v>
      </c>
      <c r="M34" s="2">
        <v>211</v>
      </c>
      <c r="N34" s="2">
        <v>238</v>
      </c>
      <c r="O34" s="2">
        <v>180</v>
      </c>
      <c r="P34" s="2" t="s">
        <v>5</v>
      </c>
      <c r="Q34" s="2">
        <f t="shared" si="5"/>
        <v>629</v>
      </c>
      <c r="R34" s="2"/>
    </row>
    <row r="35" spans="1:18" x14ac:dyDescent="0.25">
      <c r="A35" s="1" t="s">
        <v>30</v>
      </c>
      <c r="B35" s="1" t="s">
        <v>23</v>
      </c>
      <c r="C35" s="1">
        <v>223</v>
      </c>
      <c r="D35" s="1">
        <v>186</v>
      </c>
      <c r="E35" s="1">
        <v>226</v>
      </c>
      <c r="F35" s="1" t="s">
        <v>5</v>
      </c>
      <c r="G35" s="1">
        <f t="shared" si="4"/>
        <v>635</v>
      </c>
      <c r="J35" s="2"/>
      <c r="K35" s="2" t="s">
        <v>53</v>
      </c>
      <c r="L35" s="2" t="s">
        <v>12</v>
      </c>
      <c r="M35" s="2">
        <v>150</v>
      </c>
      <c r="N35" s="2">
        <v>179</v>
      </c>
      <c r="O35" s="2">
        <v>213</v>
      </c>
      <c r="P35" s="2" t="s">
        <v>5</v>
      </c>
      <c r="Q35" s="2">
        <f t="shared" si="5"/>
        <v>542</v>
      </c>
      <c r="R35" s="2"/>
    </row>
    <row r="36" spans="1:18" x14ac:dyDescent="0.25">
      <c r="A36" s="1" t="s">
        <v>260</v>
      </c>
      <c r="B36" s="1" t="s">
        <v>23</v>
      </c>
      <c r="E36" s="1">
        <v>169</v>
      </c>
      <c r="F36" s="1" t="s">
        <v>5</v>
      </c>
      <c r="G36" s="1">
        <f t="shared" si="4"/>
        <v>169</v>
      </c>
      <c r="J36" s="2"/>
      <c r="K36" s="2" t="s">
        <v>5</v>
      </c>
      <c r="L36" s="2" t="s">
        <v>12</v>
      </c>
      <c r="M36" s="2"/>
      <c r="N36" s="2">
        <v>0</v>
      </c>
      <c r="O36" s="2">
        <v>0</v>
      </c>
      <c r="P36" s="2" t="s">
        <v>5</v>
      </c>
      <c r="Q36" s="2">
        <f t="shared" si="5"/>
        <v>0</v>
      </c>
      <c r="R36" s="2"/>
    </row>
    <row r="37" spans="1:18" ht="15.75" thickBot="1" x14ac:dyDescent="0.3">
      <c r="A37" s="4" t="s">
        <v>5</v>
      </c>
      <c r="B37" s="4"/>
      <c r="C37" s="4"/>
      <c r="D37" s="4"/>
      <c r="E37" s="4"/>
      <c r="F37" s="4" t="s">
        <v>5</v>
      </c>
      <c r="G37" s="4">
        <f t="shared" si="4"/>
        <v>0</v>
      </c>
      <c r="H37" s="1">
        <f>SUM(G30:G37)</f>
        <v>3606</v>
      </c>
      <c r="J37" s="2"/>
      <c r="K37" s="5" t="s">
        <v>5</v>
      </c>
      <c r="L37" s="5"/>
      <c r="M37" s="5"/>
      <c r="N37" s="5"/>
      <c r="O37" s="5"/>
      <c r="P37" s="5" t="s">
        <v>5</v>
      </c>
      <c r="Q37" s="5">
        <f t="shared" si="5"/>
        <v>0</v>
      </c>
      <c r="R37" s="2">
        <f>SUM(Q30:Q37)</f>
        <v>2950</v>
      </c>
    </row>
    <row r="38" spans="1:18" ht="15.75" thickTop="1" x14ac:dyDescent="0.25">
      <c r="A38" s="1" t="s">
        <v>10</v>
      </c>
      <c r="C38" s="1">
        <f>MIN(C30:C37)</f>
        <v>176</v>
      </c>
      <c r="D38" s="1">
        <f>MIN(D30:D37)</f>
        <v>159</v>
      </c>
      <c r="E38" s="1">
        <v>169</v>
      </c>
      <c r="J38" s="2"/>
      <c r="K38" s="2" t="s">
        <v>10</v>
      </c>
      <c r="L38" s="2"/>
      <c r="M38" s="2">
        <f>MIN(M30:M37)</f>
        <v>107</v>
      </c>
      <c r="N38" s="2">
        <v>146</v>
      </c>
      <c r="O38" s="2">
        <v>140</v>
      </c>
      <c r="P38" s="2"/>
      <c r="Q38" s="2"/>
      <c r="R38" s="2"/>
    </row>
    <row r="39" spans="1:18" x14ac:dyDescent="0.25">
      <c r="A39" s="1" t="str">
        <f>A29</f>
        <v>Brick Memorial</v>
      </c>
      <c r="C39" s="1">
        <f>SUM(C30:C37)-C38</f>
        <v>1036</v>
      </c>
      <c r="D39" s="1">
        <f>SUM(D30:D37)-D38</f>
        <v>1036</v>
      </c>
      <c r="E39" s="1">
        <f>SUM(E30:E37)-E38</f>
        <v>1030</v>
      </c>
      <c r="H39" s="1">
        <f>SUM(C39:E39)</f>
        <v>3102</v>
      </c>
      <c r="J39" s="2"/>
      <c r="K39" s="2" t="str">
        <f>K29</f>
        <v>Central Regional</v>
      </c>
      <c r="L39" s="2"/>
      <c r="M39" s="2">
        <f>SUM(M30:M37)-M38</f>
        <v>757</v>
      </c>
      <c r="N39" s="2">
        <f>SUM(N30:N37)-N38</f>
        <v>960</v>
      </c>
      <c r="O39" s="2">
        <f>SUM(O30:O37)-O38</f>
        <v>840</v>
      </c>
      <c r="P39" s="2"/>
      <c r="Q39" s="2"/>
      <c r="R39" s="2">
        <f>SUM(M39:O39)</f>
        <v>2557</v>
      </c>
    </row>
    <row r="40" spans="1:18" x14ac:dyDescent="0.25"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3" t="s">
        <v>64</v>
      </c>
      <c r="J42" s="2"/>
      <c r="K42" s="3" t="s">
        <v>0</v>
      </c>
      <c r="L42" s="2"/>
      <c r="M42" s="2"/>
      <c r="N42" s="2"/>
      <c r="O42" s="2"/>
      <c r="P42" s="2"/>
      <c r="Q42" s="2"/>
      <c r="R42" s="2"/>
    </row>
    <row r="43" spans="1:18" x14ac:dyDescent="0.25">
      <c r="A43" s="1" t="s">
        <v>160</v>
      </c>
      <c r="B43" s="1" t="s">
        <v>64</v>
      </c>
      <c r="C43" s="1">
        <v>133</v>
      </c>
      <c r="D43" s="1">
        <v>132</v>
      </c>
      <c r="E43" s="1">
        <v>157</v>
      </c>
      <c r="F43" s="1" t="s">
        <v>5</v>
      </c>
      <c r="G43" s="1">
        <f>SUM(C43:E43)</f>
        <v>422</v>
      </c>
      <c r="J43" s="2"/>
      <c r="K43" s="2" t="s">
        <v>54</v>
      </c>
      <c r="L43" s="2" t="s">
        <v>0</v>
      </c>
      <c r="M43" s="2">
        <v>122</v>
      </c>
      <c r="N43" s="2">
        <v>189</v>
      </c>
      <c r="O43" s="2">
        <v>141</v>
      </c>
      <c r="P43" s="2" t="s">
        <v>5</v>
      </c>
      <c r="Q43" s="2">
        <f>SUM(M43:O43)</f>
        <v>452</v>
      </c>
      <c r="R43" s="2"/>
    </row>
    <row r="44" spans="1:18" x14ac:dyDescent="0.25">
      <c r="A44" s="1" t="s">
        <v>161</v>
      </c>
      <c r="B44" s="1" t="s">
        <v>64</v>
      </c>
      <c r="C44" s="1">
        <v>157</v>
      </c>
      <c r="D44" s="1">
        <v>167</v>
      </c>
      <c r="E44" s="1">
        <v>163</v>
      </c>
      <c r="F44" s="1" t="s">
        <v>5</v>
      </c>
      <c r="G44" s="1">
        <f t="shared" ref="G44:G50" si="6">SUM(C44:E44)</f>
        <v>487</v>
      </c>
      <c r="J44" s="2"/>
      <c r="K44" s="2" t="s">
        <v>187</v>
      </c>
      <c r="L44" s="2" t="s">
        <v>0</v>
      </c>
      <c r="M44" s="2">
        <v>106</v>
      </c>
      <c r="N44" s="2">
        <v>113</v>
      </c>
      <c r="O44" s="2">
        <v>115</v>
      </c>
      <c r="P44" s="2" t="s">
        <v>5</v>
      </c>
      <c r="Q44" s="2">
        <f t="shared" ref="Q44:Q50" si="7">SUM(M44:O44)</f>
        <v>334</v>
      </c>
      <c r="R44" s="2"/>
    </row>
    <row r="45" spans="1:18" x14ac:dyDescent="0.25">
      <c r="A45" s="1" t="s">
        <v>162</v>
      </c>
      <c r="B45" s="1" t="s">
        <v>64</v>
      </c>
      <c r="C45" s="1">
        <v>139</v>
      </c>
      <c r="D45" s="1">
        <v>164</v>
      </c>
      <c r="E45" s="1">
        <v>158</v>
      </c>
      <c r="F45" s="1" t="s">
        <v>5</v>
      </c>
      <c r="G45" s="1">
        <f t="shared" si="6"/>
        <v>461</v>
      </c>
      <c r="J45" s="2"/>
      <c r="K45" s="2" t="s">
        <v>188</v>
      </c>
      <c r="L45" s="2" t="s">
        <v>0</v>
      </c>
      <c r="M45" s="2">
        <v>131</v>
      </c>
      <c r="N45" s="2">
        <v>155</v>
      </c>
      <c r="O45" s="2">
        <v>152</v>
      </c>
      <c r="P45" s="2" t="s">
        <v>5</v>
      </c>
      <c r="Q45" s="2">
        <f t="shared" si="7"/>
        <v>438</v>
      </c>
      <c r="R45" s="2"/>
    </row>
    <row r="46" spans="1:18" x14ac:dyDescent="0.25">
      <c r="A46" s="1" t="s">
        <v>108</v>
      </c>
      <c r="B46" s="1" t="s">
        <v>64</v>
      </c>
      <c r="C46" s="1">
        <v>138</v>
      </c>
      <c r="D46" s="1">
        <v>149</v>
      </c>
      <c r="E46" s="1">
        <v>177</v>
      </c>
      <c r="F46" s="1" t="s">
        <v>5</v>
      </c>
      <c r="G46" s="1">
        <f t="shared" si="6"/>
        <v>464</v>
      </c>
      <c r="J46" s="2"/>
      <c r="K46" s="2" t="s">
        <v>35</v>
      </c>
      <c r="L46" s="2" t="s">
        <v>0</v>
      </c>
      <c r="M46" s="2">
        <v>169</v>
      </c>
      <c r="N46" s="2">
        <v>155</v>
      </c>
      <c r="O46" s="2">
        <v>136</v>
      </c>
      <c r="P46" s="2" t="s">
        <v>5</v>
      </c>
      <c r="Q46" s="2">
        <f t="shared" si="7"/>
        <v>460</v>
      </c>
      <c r="R46" s="2"/>
    </row>
    <row r="47" spans="1:18" x14ac:dyDescent="0.25">
      <c r="A47" s="1" t="s">
        <v>109</v>
      </c>
      <c r="B47" s="1" t="s">
        <v>64</v>
      </c>
      <c r="C47" s="1">
        <v>222</v>
      </c>
      <c r="D47" s="1">
        <v>134</v>
      </c>
      <c r="E47" s="1">
        <v>227</v>
      </c>
      <c r="F47" s="1" t="s">
        <v>5</v>
      </c>
      <c r="G47" s="1">
        <f t="shared" si="6"/>
        <v>583</v>
      </c>
      <c r="J47" s="2"/>
      <c r="K47" s="2" t="s">
        <v>189</v>
      </c>
      <c r="L47" s="2" t="s">
        <v>0</v>
      </c>
      <c r="M47" s="2">
        <v>202</v>
      </c>
      <c r="N47" s="2">
        <v>163</v>
      </c>
      <c r="O47" s="2">
        <v>171</v>
      </c>
      <c r="P47" s="2" t="s">
        <v>5</v>
      </c>
      <c r="Q47" s="2">
        <f t="shared" si="7"/>
        <v>536</v>
      </c>
      <c r="R47" s="2"/>
    </row>
    <row r="48" spans="1:18" x14ac:dyDescent="0.25">
      <c r="A48" s="1" t="s">
        <v>264</v>
      </c>
      <c r="B48" s="1" t="s">
        <v>64</v>
      </c>
      <c r="C48" s="1">
        <v>236</v>
      </c>
      <c r="D48" s="1">
        <v>231</v>
      </c>
      <c r="E48" s="1">
        <v>217</v>
      </c>
      <c r="F48" s="1" t="s">
        <v>5</v>
      </c>
      <c r="G48" s="1">
        <f t="shared" si="6"/>
        <v>684</v>
      </c>
      <c r="J48" s="2"/>
      <c r="K48" s="2" t="s">
        <v>190</v>
      </c>
      <c r="L48" s="2" t="s">
        <v>0</v>
      </c>
      <c r="M48" s="2">
        <v>215</v>
      </c>
      <c r="N48" s="2">
        <v>186</v>
      </c>
      <c r="O48" s="2">
        <v>231</v>
      </c>
      <c r="P48" s="2" t="s">
        <v>5</v>
      </c>
      <c r="Q48" s="2">
        <f t="shared" si="7"/>
        <v>632</v>
      </c>
      <c r="R48" s="2"/>
    </row>
    <row r="49" spans="1:18" x14ac:dyDescent="0.25">
      <c r="A49" s="1" t="s">
        <v>5</v>
      </c>
      <c r="B49" s="1" t="s">
        <v>64</v>
      </c>
      <c r="F49" s="1" t="s">
        <v>5</v>
      </c>
      <c r="G49" s="1">
        <f t="shared" si="6"/>
        <v>0</v>
      </c>
      <c r="J49" s="2"/>
      <c r="K49" s="2" t="s">
        <v>5</v>
      </c>
      <c r="L49" s="2" t="s">
        <v>0</v>
      </c>
      <c r="M49" s="2"/>
      <c r="N49" s="2">
        <v>0</v>
      </c>
      <c r="O49" s="2">
        <v>0</v>
      </c>
      <c r="P49" s="2" t="s">
        <v>5</v>
      </c>
      <c r="Q49" s="2">
        <f t="shared" si="7"/>
        <v>0</v>
      </c>
      <c r="R49" s="2"/>
    </row>
    <row r="50" spans="1:18" ht="15.75" thickBot="1" x14ac:dyDescent="0.3">
      <c r="A50" s="4" t="s">
        <v>5</v>
      </c>
      <c r="B50" s="1" t="s">
        <v>5</v>
      </c>
      <c r="C50" s="4"/>
      <c r="D50" s="4"/>
      <c r="E50" s="4"/>
      <c r="F50" s="4" t="s">
        <v>5</v>
      </c>
      <c r="G50" s="4">
        <f t="shared" si="6"/>
        <v>0</v>
      </c>
      <c r="H50" s="1">
        <f>SUM(G43:G50)</f>
        <v>3101</v>
      </c>
      <c r="J50" s="2"/>
      <c r="K50" s="5" t="s">
        <v>5</v>
      </c>
      <c r="L50" s="5"/>
      <c r="M50" s="5"/>
      <c r="N50" s="5"/>
      <c r="O50" s="5"/>
      <c r="P50" s="5" t="s">
        <v>5</v>
      </c>
      <c r="Q50" s="5">
        <f t="shared" si="7"/>
        <v>0</v>
      </c>
      <c r="R50" s="2">
        <f>SUM(Q43:Q50)</f>
        <v>2852</v>
      </c>
    </row>
    <row r="51" spans="1:18" ht="15.75" thickTop="1" x14ac:dyDescent="0.25">
      <c r="A51" s="1" t="s">
        <v>10</v>
      </c>
      <c r="C51" s="1">
        <f>MIN(C43:C50)</f>
        <v>133</v>
      </c>
      <c r="D51" s="1">
        <f>MIN(D43:D50)</f>
        <v>132</v>
      </c>
      <c r="E51" s="1">
        <f>MIN(E43:E50)</f>
        <v>157</v>
      </c>
      <c r="J51" s="2"/>
      <c r="K51" s="2" t="s">
        <v>10</v>
      </c>
      <c r="L51" s="2"/>
      <c r="M51" s="2">
        <f>MIN(M43:M50)</f>
        <v>106</v>
      </c>
      <c r="N51" s="2">
        <v>113</v>
      </c>
      <c r="O51" s="2">
        <v>115</v>
      </c>
      <c r="P51" s="2"/>
      <c r="Q51" s="2"/>
      <c r="R51" s="2"/>
    </row>
    <row r="52" spans="1:18" x14ac:dyDescent="0.25">
      <c r="A52" s="1" t="str">
        <f>A42</f>
        <v>Barnegat</v>
      </c>
      <c r="C52" s="1">
        <f>SUM(C43:C50)-C51</f>
        <v>892</v>
      </c>
      <c r="D52" s="1">
        <f>SUM(D43:D50)-D51</f>
        <v>845</v>
      </c>
      <c r="E52" s="1">
        <f>SUM(E43:E50)-E51</f>
        <v>942</v>
      </c>
      <c r="H52" s="1">
        <f>SUM(C52:E52)</f>
        <v>2679</v>
      </c>
      <c r="J52" s="2"/>
      <c r="K52" s="2" t="str">
        <f>K42</f>
        <v>Edison</v>
      </c>
      <c r="L52" s="2"/>
      <c r="M52" s="2">
        <f>SUM(M43:M50)-M51</f>
        <v>839</v>
      </c>
      <c r="N52" s="2">
        <f>SUM(N43:N50)-N51</f>
        <v>848</v>
      </c>
      <c r="O52" s="2">
        <f>SUM(O43:O50)-O51</f>
        <v>831</v>
      </c>
      <c r="P52" s="2"/>
      <c r="Q52" s="2"/>
      <c r="R52" s="2">
        <f>SUM(M52:O52)</f>
        <v>2518</v>
      </c>
    </row>
    <row r="53" spans="1:18" x14ac:dyDescent="0.25"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3" t="s">
        <v>11</v>
      </c>
      <c r="J55" s="2"/>
      <c r="K55" s="3" t="s">
        <v>175</v>
      </c>
      <c r="L55" s="2"/>
      <c r="M55" s="2"/>
      <c r="N55" s="2"/>
      <c r="O55" s="2"/>
      <c r="P55" s="2"/>
      <c r="Q55" s="2"/>
      <c r="R55" s="2"/>
    </row>
    <row r="56" spans="1:18" x14ac:dyDescent="0.25">
      <c r="A56" s="1" t="s">
        <v>165</v>
      </c>
      <c r="B56" s="1" t="s">
        <v>24</v>
      </c>
      <c r="C56" s="1">
        <v>145</v>
      </c>
      <c r="D56" s="1">
        <v>149</v>
      </c>
      <c r="E56" s="1">
        <v>117</v>
      </c>
      <c r="F56" s="1" t="s">
        <v>5</v>
      </c>
      <c r="G56" s="1">
        <f>SUM(C56:E56)</f>
        <v>411</v>
      </c>
      <c r="J56" s="2"/>
      <c r="K56" s="2" t="s">
        <v>191</v>
      </c>
      <c r="L56" s="2" t="s">
        <v>175</v>
      </c>
      <c r="M56" s="2">
        <v>212</v>
      </c>
      <c r="N56" s="2">
        <v>159</v>
      </c>
      <c r="O56" s="2">
        <v>182</v>
      </c>
      <c r="P56" s="2" t="s">
        <v>5</v>
      </c>
      <c r="Q56" s="2">
        <f>SUM(M56:O56)</f>
        <v>553</v>
      </c>
      <c r="R56" s="2"/>
    </row>
    <row r="57" spans="1:18" x14ac:dyDescent="0.25">
      <c r="A57" s="1" t="s">
        <v>166</v>
      </c>
      <c r="B57" s="1" t="s">
        <v>24</v>
      </c>
      <c r="C57" s="1">
        <v>153</v>
      </c>
      <c r="D57" s="1">
        <v>173</v>
      </c>
      <c r="E57" s="1">
        <v>106</v>
      </c>
      <c r="F57" s="1" t="s">
        <v>5</v>
      </c>
      <c r="G57" s="1">
        <f t="shared" ref="G57:G63" si="8">SUM(C57:E57)</f>
        <v>432</v>
      </c>
      <c r="J57" s="2"/>
      <c r="K57" s="2" t="s">
        <v>192</v>
      </c>
      <c r="L57" s="2" t="s">
        <v>175</v>
      </c>
      <c r="M57" s="2">
        <v>126</v>
      </c>
      <c r="N57" s="2">
        <v>174</v>
      </c>
      <c r="O57" s="2">
        <v>144</v>
      </c>
      <c r="P57" s="2" t="s">
        <v>5</v>
      </c>
      <c r="Q57" s="2">
        <f t="shared" ref="Q57:Q63" si="9">SUM(M57:O57)</f>
        <v>444</v>
      </c>
      <c r="R57" s="2"/>
    </row>
    <row r="58" spans="1:18" x14ac:dyDescent="0.25">
      <c r="A58" s="1" t="s">
        <v>167</v>
      </c>
      <c r="B58" s="1" t="s">
        <v>24</v>
      </c>
      <c r="C58" s="1">
        <v>137</v>
      </c>
      <c r="D58" s="1">
        <v>116</v>
      </c>
      <c r="E58" s="1">
        <v>0</v>
      </c>
      <c r="F58" s="1" t="s">
        <v>5</v>
      </c>
      <c r="G58" s="1">
        <f t="shared" si="8"/>
        <v>253</v>
      </c>
      <c r="J58" s="2"/>
      <c r="K58" s="2" t="s">
        <v>193</v>
      </c>
      <c r="L58" s="2" t="s">
        <v>175</v>
      </c>
      <c r="M58" s="2">
        <v>153</v>
      </c>
      <c r="N58" s="2">
        <v>183</v>
      </c>
      <c r="O58" s="2">
        <v>119</v>
      </c>
      <c r="P58" s="2" t="s">
        <v>5</v>
      </c>
      <c r="Q58" s="2">
        <f t="shared" si="9"/>
        <v>455</v>
      </c>
      <c r="R58" s="2"/>
    </row>
    <row r="59" spans="1:18" x14ac:dyDescent="0.25">
      <c r="A59" s="1" t="s">
        <v>168</v>
      </c>
      <c r="B59" s="1" t="s">
        <v>24</v>
      </c>
      <c r="C59" s="1">
        <v>118</v>
      </c>
      <c r="D59" s="1">
        <v>0</v>
      </c>
      <c r="E59" s="1">
        <v>0</v>
      </c>
      <c r="F59" s="1" t="s">
        <v>5</v>
      </c>
      <c r="G59" s="1">
        <f t="shared" si="8"/>
        <v>118</v>
      </c>
      <c r="J59" s="2"/>
      <c r="K59" s="2" t="s">
        <v>194</v>
      </c>
      <c r="L59" s="2" t="s">
        <v>175</v>
      </c>
      <c r="M59" s="2">
        <v>105</v>
      </c>
      <c r="N59" s="2">
        <v>113</v>
      </c>
      <c r="O59" s="2">
        <v>98</v>
      </c>
      <c r="P59" s="2" t="s">
        <v>5</v>
      </c>
      <c r="Q59" s="2">
        <f t="shared" si="9"/>
        <v>316</v>
      </c>
      <c r="R59" s="2"/>
    </row>
    <row r="60" spans="1:18" x14ac:dyDescent="0.25">
      <c r="A60" s="1" t="s">
        <v>85</v>
      </c>
      <c r="B60" s="1" t="s">
        <v>24</v>
      </c>
      <c r="C60" s="1">
        <v>233</v>
      </c>
      <c r="D60" s="1">
        <v>180</v>
      </c>
      <c r="E60" s="1">
        <v>191</v>
      </c>
      <c r="F60" s="1" t="s">
        <v>5</v>
      </c>
      <c r="G60" s="1">
        <f t="shared" si="8"/>
        <v>604</v>
      </c>
      <c r="J60" s="2"/>
      <c r="K60" s="2" t="s">
        <v>195</v>
      </c>
      <c r="L60" s="2" t="s">
        <v>175</v>
      </c>
      <c r="M60" s="2">
        <v>203</v>
      </c>
      <c r="N60" s="2">
        <v>201</v>
      </c>
      <c r="O60" s="2">
        <v>176</v>
      </c>
      <c r="P60" s="2" t="s">
        <v>5</v>
      </c>
      <c r="Q60" s="2">
        <f t="shared" si="9"/>
        <v>580</v>
      </c>
      <c r="R60" s="2"/>
    </row>
    <row r="61" spans="1:18" x14ac:dyDescent="0.25">
      <c r="A61" s="1" t="s">
        <v>169</v>
      </c>
      <c r="B61" s="1" t="s">
        <v>24</v>
      </c>
      <c r="C61" s="1">
        <v>123</v>
      </c>
      <c r="D61" s="1">
        <v>153</v>
      </c>
      <c r="E61" s="1">
        <v>125</v>
      </c>
      <c r="F61" s="1" t="s">
        <v>5</v>
      </c>
      <c r="G61" s="1">
        <f t="shared" si="8"/>
        <v>401</v>
      </c>
      <c r="J61" s="2"/>
      <c r="K61" s="2" t="s">
        <v>196</v>
      </c>
      <c r="L61" s="2" t="s">
        <v>175</v>
      </c>
      <c r="M61" s="2">
        <v>214</v>
      </c>
      <c r="N61" s="2">
        <v>177</v>
      </c>
      <c r="O61" s="2">
        <v>211</v>
      </c>
      <c r="P61" s="2" t="s">
        <v>5</v>
      </c>
      <c r="Q61" s="2">
        <f t="shared" si="9"/>
        <v>602</v>
      </c>
      <c r="R61" s="2"/>
    </row>
    <row r="62" spans="1:18" x14ac:dyDescent="0.25">
      <c r="A62" s="1" t="s">
        <v>170</v>
      </c>
      <c r="B62" s="1" t="s">
        <v>24</v>
      </c>
      <c r="D62" s="1">
        <v>148</v>
      </c>
      <c r="E62" s="1">
        <v>99</v>
      </c>
      <c r="F62" s="1" t="s">
        <v>5</v>
      </c>
      <c r="G62" s="1">
        <f t="shared" si="8"/>
        <v>247</v>
      </c>
      <c r="J62" s="2"/>
      <c r="K62" s="2" t="s">
        <v>5</v>
      </c>
      <c r="L62" s="2" t="s">
        <v>5</v>
      </c>
      <c r="M62" s="2"/>
      <c r="N62" s="2"/>
      <c r="O62" s="2"/>
      <c r="P62" s="2" t="s">
        <v>5</v>
      </c>
      <c r="Q62" s="2">
        <f t="shared" si="9"/>
        <v>0</v>
      </c>
      <c r="R62" s="2"/>
    </row>
    <row r="63" spans="1:18" ht="15.75" thickBot="1" x14ac:dyDescent="0.3">
      <c r="A63" s="4" t="s">
        <v>171</v>
      </c>
      <c r="B63" s="4" t="s">
        <v>24</v>
      </c>
      <c r="C63" s="4"/>
      <c r="D63" s="4"/>
      <c r="E63" s="4">
        <v>137</v>
      </c>
      <c r="F63" s="4" t="s">
        <v>5</v>
      </c>
      <c r="G63" s="4">
        <f t="shared" si="8"/>
        <v>137</v>
      </c>
      <c r="H63" s="1">
        <f>SUM(G56:G63)</f>
        <v>2603</v>
      </c>
      <c r="J63" s="2"/>
      <c r="K63" s="5" t="s">
        <v>5</v>
      </c>
      <c r="L63" s="5"/>
      <c r="M63" s="5"/>
      <c r="N63" s="5"/>
      <c r="O63" s="5"/>
      <c r="P63" s="5" t="s">
        <v>5</v>
      </c>
      <c r="Q63" s="5">
        <f t="shared" si="9"/>
        <v>0</v>
      </c>
      <c r="R63" s="2">
        <f>SUM(Q56:Q63)</f>
        <v>2950</v>
      </c>
    </row>
    <row r="64" spans="1:18" ht="15.75" thickTop="1" x14ac:dyDescent="0.25">
      <c r="A64" s="1" t="s">
        <v>10</v>
      </c>
      <c r="C64" s="1">
        <f>MIN(C56:C63)</f>
        <v>118</v>
      </c>
      <c r="D64" s="1">
        <v>116</v>
      </c>
      <c r="E64" s="1">
        <v>99</v>
      </c>
      <c r="J64" s="2"/>
      <c r="K64" s="2" t="s">
        <v>10</v>
      </c>
      <c r="L64" s="2"/>
      <c r="M64" s="2">
        <f>MIN(M56:M63)</f>
        <v>105</v>
      </c>
      <c r="N64" s="2">
        <f>MIN(N56:N63)</f>
        <v>113</v>
      </c>
      <c r="O64" s="2">
        <f>MIN(O56:O63)</f>
        <v>98</v>
      </c>
      <c r="P64" s="2"/>
      <c r="Q64" s="2"/>
      <c r="R64" s="2"/>
    </row>
    <row r="65" spans="1:18" x14ac:dyDescent="0.25">
      <c r="A65" s="1" t="str">
        <f>A55</f>
        <v>Central Regional</v>
      </c>
      <c r="C65" s="1">
        <f>SUM(C56:C63)-C64</f>
        <v>791</v>
      </c>
      <c r="D65" s="1">
        <f>SUM(D56:D63)-D64</f>
        <v>803</v>
      </c>
      <c r="E65" s="1">
        <f>SUM(E56:E63)-E64</f>
        <v>676</v>
      </c>
      <c r="H65" s="1">
        <f>SUM(C65:E65)</f>
        <v>2270</v>
      </c>
      <c r="J65" s="2"/>
      <c r="K65" s="2" t="str">
        <f>K55</f>
        <v>Colts Neck</v>
      </c>
      <c r="L65" s="2"/>
      <c r="M65" s="2">
        <f>SUM(M56:M63)-M64</f>
        <v>908</v>
      </c>
      <c r="N65" s="2">
        <f>SUM(N56:N63)-N64</f>
        <v>894</v>
      </c>
      <c r="O65" s="2">
        <f>SUM(O56:O63)-O64</f>
        <v>832</v>
      </c>
      <c r="P65" s="2"/>
      <c r="Q65" s="2"/>
      <c r="R65" s="2">
        <f>SUM(M65:O65)</f>
        <v>2634</v>
      </c>
    </row>
    <row r="66" spans="1:18" x14ac:dyDescent="0.25"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3" t="s">
        <v>0</v>
      </c>
      <c r="J68" s="2"/>
      <c r="K68" s="3" t="s">
        <v>55</v>
      </c>
      <c r="L68" s="2"/>
      <c r="M68" s="2"/>
      <c r="N68" s="2"/>
      <c r="O68" s="2"/>
      <c r="P68" s="2"/>
      <c r="Q68" s="2"/>
      <c r="R68" s="2"/>
    </row>
    <row r="69" spans="1:18" x14ac:dyDescent="0.25">
      <c r="A69" s="1" t="s">
        <v>38</v>
      </c>
      <c r="B69" s="1" t="s">
        <v>0</v>
      </c>
      <c r="C69" s="1">
        <v>225</v>
      </c>
      <c r="D69" s="1">
        <v>153</v>
      </c>
      <c r="E69" s="1">
        <v>199</v>
      </c>
      <c r="F69" s="1" t="s">
        <v>5</v>
      </c>
      <c r="G69" s="1">
        <f>SUM(C69:E69)</f>
        <v>577</v>
      </c>
      <c r="J69" s="2"/>
      <c r="K69" s="2" t="s">
        <v>209</v>
      </c>
      <c r="L69" s="2" t="s">
        <v>55</v>
      </c>
      <c r="M69" s="2">
        <v>100</v>
      </c>
      <c r="N69" s="2">
        <v>74</v>
      </c>
      <c r="O69" s="2">
        <v>90</v>
      </c>
      <c r="P69" s="2" t="s">
        <v>5</v>
      </c>
      <c r="Q69" s="2">
        <f>SUM(M69:O69)</f>
        <v>264</v>
      </c>
      <c r="R69" s="2"/>
    </row>
    <row r="70" spans="1:18" x14ac:dyDescent="0.25">
      <c r="A70" s="1" t="s">
        <v>239</v>
      </c>
      <c r="B70" s="1" t="s">
        <v>0</v>
      </c>
      <c r="C70" s="1">
        <v>166</v>
      </c>
      <c r="D70" s="1">
        <v>170</v>
      </c>
      <c r="E70" s="1">
        <v>125</v>
      </c>
      <c r="F70" s="1" t="s">
        <v>5</v>
      </c>
      <c r="G70" s="1">
        <f t="shared" ref="G70:G76" si="10">SUM(C70:E70)</f>
        <v>461</v>
      </c>
      <c r="J70" s="2"/>
      <c r="K70" s="2" t="s">
        <v>210</v>
      </c>
      <c r="L70" s="2" t="s">
        <v>55</v>
      </c>
      <c r="M70" s="2">
        <v>97</v>
      </c>
      <c r="N70" s="2">
        <v>120</v>
      </c>
      <c r="O70" s="2">
        <v>97</v>
      </c>
      <c r="P70" s="2" t="s">
        <v>5</v>
      </c>
      <c r="Q70" s="2">
        <f t="shared" ref="Q70:Q76" si="11">SUM(M70:O70)</f>
        <v>314</v>
      </c>
      <c r="R70" s="2"/>
    </row>
    <row r="71" spans="1:18" x14ac:dyDescent="0.25">
      <c r="A71" s="1" t="s">
        <v>240</v>
      </c>
      <c r="B71" s="1" t="s">
        <v>0</v>
      </c>
      <c r="C71" s="1">
        <v>148</v>
      </c>
      <c r="D71" s="1">
        <v>167</v>
      </c>
      <c r="E71" s="1">
        <v>188</v>
      </c>
      <c r="F71" s="1" t="s">
        <v>5</v>
      </c>
      <c r="G71" s="1">
        <f t="shared" si="10"/>
        <v>503</v>
      </c>
      <c r="J71" s="2"/>
      <c r="K71" s="2" t="s">
        <v>211</v>
      </c>
      <c r="L71" s="2" t="s">
        <v>55</v>
      </c>
      <c r="M71" s="2">
        <v>73</v>
      </c>
      <c r="N71" s="2">
        <v>80</v>
      </c>
      <c r="O71" s="2">
        <v>66</v>
      </c>
      <c r="P71" s="2" t="s">
        <v>5</v>
      </c>
      <c r="Q71" s="2">
        <f t="shared" si="11"/>
        <v>219</v>
      </c>
      <c r="R71" s="2"/>
    </row>
    <row r="72" spans="1:18" x14ac:dyDescent="0.25">
      <c r="A72" s="1" t="s">
        <v>241</v>
      </c>
      <c r="B72" s="1" t="s">
        <v>0</v>
      </c>
      <c r="C72" s="1">
        <v>189</v>
      </c>
      <c r="D72" s="1">
        <v>165</v>
      </c>
      <c r="E72" s="1">
        <v>210</v>
      </c>
      <c r="F72" s="1" t="s">
        <v>5</v>
      </c>
      <c r="G72" s="1">
        <f t="shared" si="10"/>
        <v>564</v>
      </c>
      <c r="J72" s="2"/>
      <c r="K72" s="2" t="s">
        <v>212</v>
      </c>
      <c r="L72" s="2" t="s">
        <v>55</v>
      </c>
      <c r="M72" s="2">
        <v>43</v>
      </c>
      <c r="N72" s="2">
        <v>65</v>
      </c>
      <c r="O72" s="2">
        <v>97</v>
      </c>
      <c r="P72" s="2" t="s">
        <v>5</v>
      </c>
      <c r="Q72" s="2">
        <f t="shared" si="11"/>
        <v>205</v>
      </c>
      <c r="R72" s="2"/>
    </row>
    <row r="73" spans="1:18" x14ac:dyDescent="0.25">
      <c r="A73" s="1" t="s">
        <v>7</v>
      </c>
      <c r="B73" s="1" t="s">
        <v>0</v>
      </c>
      <c r="C73" s="1">
        <v>168</v>
      </c>
      <c r="D73" s="1">
        <v>141</v>
      </c>
      <c r="E73" s="1">
        <v>0</v>
      </c>
      <c r="F73" s="1" t="s">
        <v>5</v>
      </c>
      <c r="G73" s="1">
        <f t="shared" si="10"/>
        <v>309</v>
      </c>
      <c r="J73" s="2"/>
      <c r="K73" s="2" t="s">
        <v>56</v>
      </c>
      <c r="L73" s="2" t="s">
        <v>55</v>
      </c>
      <c r="M73" s="2">
        <v>127</v>
      </c>
      <c r="N73" s="2">
        <v>115</v>
      </c>
      <c r="O73" s="2">
        <v>97</v>
      </c>
      <c r="P73" s="2" t="s">
        <v>5</v>
      </c>
      <c r="Q73" s="2">
        <f t="shared" si="11"/>
        <v>339</v>
      </c>
      <c r="R73" s="2"/>
    </row>
    <row r="74" spans="1:18" x14ac:dyDescent="0.25">
      <c r="A74" s="1" t="s">
        <v>8</v>
      </c>
      <c r="B74" s="1" t="s">
        <v>0</v>
      </c>
      <c r="C74" s="1">
        <v>186</v>
      </c>
      <c r="D74" s="1">
        <v>172</v>
      </c>
      <c r="E74" s="1">
        <v>184</v>
      </c>
      <c r="F74" s="1" t="s">
        <v>5</v>
      </c>
      <c r="G74" s="1">
        <f t="shared" si="10"/>
        <v>542</v>
      </c>
      <c r="J74" s="2"/>
      <c r="K74" s="2" t="s">
        <v>57</v>
      </c>
      <c r="L74" s="2" t="s">
        <v>55</v>
      </c>
      <c r="M74" s="2">
        <v>159</v>
      </c>
      <c r="N74" s="2">
        <v>141</v>
      </c>
      <c r="O74" s="2">
        <v>177</v>
      </c>
      <c r="P74" s="2" t="s">
        <v>5</v>
      </c>
      <c r="Q74" s="2">
        <f t="shared" si="11"/>
        <v>477</v>
      </c>
      <c r="R74" s="2"/>
    </row>
    <row r="75" spans="1:18" x14ac:dyDescent="0.25">
      <c r="A75" s="1" t="s">
        <v>242</v>
      </c>
      <c r="B75" s="1" t="s">
        <v>0</v>
      </c>
      <c r="D75" s="1">
        <v>0</v>
      </c>
      <c r="E75" s="1">
        <v>153</v>
      </c>
      <c r="F75" s="1" t="s">
        <v>5</v>
      </c>
      <c r="G75" s="1">
        <f t="shared" si="10"/>
        <v>153</v>
      </c>
      <c r="J75" s="2"/>
      <c r="K75" s="2" t="s">
        <v>5</v>
      </c>
      <c r="L75" s="2" t="s">
        <v>5</v>
      </c>
      <c r="M75" s="2"/>
      <c r="N75" s="2"/>
      <c r="O75" s="2"/>
      <c r="P75" s="2" t="s">
        <v>5</v>
      </c>
      <c r="Q75" s="2">
        <f t="shared" si="11"/>
        <v>0</v>
      </c>
      <c r="R75" s="2"/>
    </row>
    <row r="76" spans="1:18" ht="15.75" thickBot="1" x14ac:dyDescent="0.3">
      <c r="A76" s="4" t="s">
        <v>243</v>
      </c>
      <c r="B76" s="6" t="s">
        <v>0</v>
      </c>
      <c r="C76" s="4"/>
      <c r="D76" s="4">
        <v>0</v>
      </c>
      <c r="E76" s="4"/>
      <c r="F76" s="4" t="s">
        <v>5</v>
      </c>
      <c r="G76" s="4">
        <f t="shared" si="10"/>
        <v>0</v>
      </c>
      <c r="H76" s="1">
        <f>SUM(G69:G76)</f>
        <v>3109</v>
      </c>
      <c r="J76" s="2"/>
      <c r="K76" s="5" t="s">
        <v>5</v>
      </c>
      <c r="L76" s="5"/>
      <c r="M76" s="5"/>
      <c r="N76" s="5"/>
      <c r="O76" s="5"/>
      <c r="P76" s="5" t="s">
        <v>5</v>
      </c>
      <c r="Q76" s="5">
        <f t="shared" si="11"/>
        <v>0</v>
      </c>
      <c r="R76" s="2">
        <f>SUM(Q69:Q76)</f>
        <v>1818</v>
      </c>
    </row>
    <row r="77" spans="1:18" ht="15.75" thickTop="1" x14ac:dyDescent="0.25">
      <c r="A77" s="1" t="s">
        <v>10</v>
      </c>
      <c r="C77" s="1">
        <f>MIN(C69:C76)</f>
        <v>148</v>
      </c>
      <c r="D77" s="1">
        <v>141</v>
      </c>
      <c r="E77" s="1">
        <v>125</v>
      </c>
      <c r="J77" s="2"/>
      <c r="K77" s="2" t="s">
        <v>10</v>
      </c>
      <c r="L77" s="2"/>
      <c r="M77" s="2">
        <f>MIN(M69:M76)</f>
        <v>43</v>
      </c>
      <c r="N77" s="2">
        <f>MIN(N69:N76)</f>
        <v>65</v>
      </c>
      <c r="O77" s="2">
        <f>MIN(O69:O76)</f>
        <v>66</v>
      </c>
      <c r="P77" s="2"/>
      <c r="Q77" s="2"/>
      <c r="R77" s="2"/>
    </row>
    <row r="78" spans="1:18" x14ac:dyDescent="0.25">
      <c r="A78" s="1" t="str">
        <f>A68</f>
        <v>Edison</v>
      </c>
      <c r="C78" s="1">
        <f>SUM(C69:C76)-C77</f>
        <v>934</v>
      </c>
      <c r="D78" s="1">
        <f>SUM(D69:D76)-D77</f>
        <v>827</v>
      </c>
      <c r="E78" s="1">
        <f>SUM(E69:E76)-E77</f>
        <v>934</v>
      </c>
      <c r="H78" s="1">
        <f>SUM(C78:E78)</f>
        <v>2695</v>
      </c>
      <c r="J78" s="2"/>
      <c r="K78" s="2" t="str">
        <f>K68</f>
        <v>Lakewood</v>
      </c>
      <c r="L78" s="2"/>
      <c r="M78" s="2">
        <f>SUM(M69:M76)-M77</f>
        <v>556</v>
      </c>
      <c r="N78" s="2">
        <f>SUM(N69:N76)-N77</f>
        <v>530</v>
      </c>
      <c r="O78" s="2">
        <f>SUM(O69:O76)-O77</f>
        <v>558</v>
      </c>
      <c r="P78" s="2"/>
      <c r="Q78" s="2"/>
      <c r="R78" s="2">
        <f>SUM(M78:O78)</f>
        <v>1644</v>
      </c>
    </row>
    <row r="79" spans="1:18" x14ac:dyDescent="0.25"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3" t="s">
        <v>175</v>
      </c>
      <c r="J81" s="2"/>
      <c r="K81" s="3" t="s">
        <v>226</v>
      </c>
      <c r="L81" s="2"/>
      <c r="M81" s="2" t="s">
        <v>5</v>
      </c>
      <c r="N81" s="2"/>
      <c r="O81" s="2"/>
      <c r="P81" s="2"/>
      <c r="Q81" s="2"/>
      <c r="R81" s="2"/>
    </row>
    <row r="82" spans="1:18" x14ac:dyDescent="0.25">
      <c r="A82" s="1" t="s">
        <v>176</v>
      </c>
      <c r="B82" s="1" t="s">
        <v>175</v>
      </c>
      <c r="C82" s="1">
        <v>226</v>
      </c>
      <c r="D82" s="1">
        <v>210</v>
      </c>
      <c r="E82" s="1">
        <v>179</v>
      </c>
      <c r="F82" s="1" t="s">
        <v>5</v>
      </c>
      <c r="G82" s="1">
        <f>SUM(C82:E82)</f>
        <v>615</v>
      </c>
      <c r="J82" s="2"/>
      <c r="K82" s="2" t="s">
        <v>250</v>
      </c>
      <c r="L82" s="2" t="s">
        <v>226</v>
      </c>
      <c r="M82" s="2">
        <v>173</v>
      </c>
      <c r="N82" s="2">
        <v>143</v>
      </c>
      <c r="O82" s="2">
        <v>115</v>
      </c>
      <c r="P82" s="2" t="s">
        <v>5</v>
      </c>
      <c r="Q82" s="2">
        <f>SUM(M82:O82)</f>
        <v>431</v>
      </c>
      <c r="R82" s="2"/>
    </row>
    <row r="83" spans="1:18" x14ac:dyDescent="0.25">
      <c r="A83" s="1" t="s">
        <v>177</v>
      </c>
      <c r="B83" s="1" t="s">
        <v>175</v>
      </c>
      <c r="C83" s="1">
        <v>136</v>
      </c>
      <c r="D83" s="1">
        <v>152</v>
      </c>
      <c r="E83" s="1">
        <v>161</v>
      </c>
      <c r="F83" s="1" t="s">
        <v>5</v>
      </c>
      <c r="G83" s="1">
        <f t="shared" ref="G83:G89" si="12">SUM(C83:E83)</f>
        <v>449</v>
      </c>
      <c r="J83" s="2"/>
      <c r="K83" s="2" t="s">
        <v>251</v>
      </c>
      <c r="L83" s="2" t="s">
        <v>226</v>
      </c>
      <c r="M83" s="2">
        <v>169</v>
      </c>
      <c r="N83" s="2">
        <v>108</v>
      </c>
      <c r="O83" s="2">
        <v>173</v>
      </c>
      <c r="P83" s="2" t="s">
        <v>5</v>
      </c>
      <c r="Q83" s="2">
        <f t="shared" ref="Q83:Q89" si="13">SUM(M83:O83)</f>
        <v>450</v>
      </c>
      <c r="R83" s="2"/>
    </row>
    <row r="84" spans="1:18" x14ac:dyDescent="0.25">
      <c r="A84" s="1" t="s">
        <v>178</v>
      </c>
      <c r="B84" s="1" t="s">
        <v>175</v>
      </c>
      <c r="C84" s="1">
        <v>160</v>
      </c>
      <c r="D84" s="1">
        <v>133</v>
      </c>
      <c r="E84" s="1">
        <v>119</v>
      </c>
      <c r="F84" s="1" t="s">
        <v>5</v>
      </c>
      <c r="G84" s="1">
        <f t="shared" si="12"/>
        <v>412</v>
      </c>
      <c r="J84" s="2"/>
      <c r="K84" s="2" t="s">
        <v>252</v>
      </c>
      <c r="L84" s="2" t="s">
        <v>226</v>
      </c>
      <c r="M84" s="2">
        <v>150</v>
      </c>
      <c r="N84" s="2">
        <v>162</v>
      </c>
      <c r="O84" s="2">
        <v>156</v>
      </c>
      <c r="P84" s="2" t="s">
        <v>5</v>
      </c>
      <c r="Q84" s="2">
        <f t="shared" si="13"/>
        <v>468</v>
      </c>
      <c r="R84" s="2"/>
    </row>
    <row r="85" spans="1:18" x14ac:dyDescent="0.25">
      <c r="A85" s="1" t="s">
        <v>179</v>
      </c>
      <c r="B85" s="1" t="s">
        <v>175</v>
      </c>
      <c r="C85" s="1">
        <v>156</v>
      </c>
      <c r="D85" s="1">
        <v>202</v>
      </c>
      <c r="E85" s="1">
        <v>138</v>
      </c>
      <c r="F85" s="1" t="s">
        <v>5</v>
      </c>
      <c r="G85" s="1">
        <f t="shared" si="12"/>
        <v>496</v>
      </c>
      <c r="J85" s="2"/>
      <c r="K85" s="2" t="s">
        <v>253</v>
      </c>
      <c r="L85" s="2" t="s">
        <v>226</v>
      </c>
      <c r="M85" s="2">
        <v>150</v>
      </c>
      <c r="N85" s="2">
        <v>171</v>
      </c>
      <c r="O85" s="2">
        <v>139</v>
      </c>
      <c r="P85" s="2" t="s">
        <v>5</v>
      </c>
      <c r="Q85" s="2">
        <f t="shared" si="13"/>
        <v>460</v>
      </c>
      <c r="R85" s="2"/>
    </row>
    <row r="86" spans="1:18" x14ac:dyDescent="0.25">
      <c r="A86" s="1" t="s">
        <v>180</v>
      </c>
      <c r="B86" s="1" t="s">
        <v>175</v>
      </c>
      <c r="C86" s="1">
        <v>200</v>
      </c>
      <c r="D86" s="1">
        <v>244</v>
      </c>
      <c r="E86" s="1">
        <v>180</v>
      </c>
      <c r="F86" s="1" t="s">
        <v>5</v>
      </c>
      <c r="G86" s="1">
        <f t="shared" si="12"/>
        <v>624</v>
      </c>
      <c r="J86" s="2"/>
      <c r="K86" s="2" t="s">
        <v>254</v>
      </c>
      <c r="L86" s="2" t="s">
        <v>226</v>
      </c>
      <c r="M86" s="2">
        <v>214</v>
      </c>
      <c r="N86" s="2">
        <v>182</v>
      </c>
      <c r="O86" s="2">
        <v>210</v>
      </c>
      <c r="P86" s="2" t="s">
        <v>5</v>
      </c>
      <c r="Q86" s="2">
        <f t="shared" si="13"/>
        <v>606</v>
      </c>
      <c r="R86" s="2"/>
    </row>
    <row r="87" spans="1:18" x14ac:dyDescent="0.25">
      <c r="A87" s="1" t="s">
        <v>181</v>
      </c>
      <c r="B87" s="1" t="s">
        <v>175</v>
      </c>
      <c r="C87" s="1">
        <v>197</v>
      </c>
      <c r="D87" s="1">
        <v>219</v>
      </c>
      <c r="E87" s="1">
        <v>214</v>
      </c>
      <c r="F87" s="1" t="s">
        <v>5</v>
      </c>
      <c r="G87" s="1">
        <f t="shared" si="12"/>
        <v>630</v>
      </c>
      <c r="J87" s="2"/>
      <c r="K87" s="2" t="s">
        <v>255</v>
      </c>
      <c r="L87" s="2" t="s">
        <v>226</v>
      </c>
      <c r="M87" s="2">
        <v>168</v>
      </c>
      <c r="N87" s="2">
        <v>174</v>
      </c>
      <c r="O87" s="2">
        <v>148</v>
      </c>
      <c r="P87" s="2" t="s">
        <v>5</v>
      </c>
      <c r="Q87" s="2">
        <f t="shared" si="13"/>
        <v>490</v>
      </c>
      <c r="R87" s="2"/>
    </row>
    <row r="88" spans="1:18" x14ac:dyDescent="0.25">
      <c r="A88" s="1" t="s">
        <v>5</v>
      </c>
      <c r="B88" s="1" t="s">
        <v>5</v>
      </c>
      <c r="F88" s="1" t="s">
        <v>5</v>
      </c>
      <c r="G88" s="1">
        <f t="shared" si="12"/>
        <v>0</v>
      </c>
      <c r="J88" s="2"/>
      <c r="K88" s="2" t="s">
        <v>256</v>
      </c>
      <c r="L88" s="2" t="s">
        <v>226</v>
      </c>
      <c r="M88" s="2"/>
      <c r="N88" s="2"/>
      <c r="O88" s="2">
        <v>0</v>
      </c>
      <c r="P88" s="2" t="s">
        <v>5</v>
      </c>
      <c r="Q88" s="2">
        <f t="shared" si="13"/>
        <v>0</v>
      </c>
      <c r="R88" s="2"/>
    </row>
    <row r="89" spans="1:18" ht="15.75" thickBot="1" x14ac:dyDescent="0.3">
      <c r="A89" s="4" t="s">
        <v>5</v>
      </c>
      <c r="B89" s="4"/>
      <c r="C89" s="4"/>
      <c r="D89" s="4"/>
      <c r="E89" s="4"/>
      <c r="F89" s="4" t="s">
        <v>5</v>
      </c>
      <c r="G89" s="4">
        <f t="shared" si="12"/>
        <v>0</v>
      </c>
      <c r="H89" s="1">
        <f>SUM(G82:G89)</f>
        <v>3226</v>
      </c>
      <c r="J89" s="2"/>
      <c r="K89" s="5"/>
      <c r="L89" s="5"/>
      <c r="M89" s="5"/>
      <c r="N89" s="5"/>
      <c r="O89" s="5"/>
      <c r="P89" s="5" t="s">
        <v>5</v>
      </c>
      <c r="Q89" s="5">
        <f t="shared" si="13"/>
        <v>0</v>
      </c>
      <c r="R89" s="2">
        <f>SUM(Q82:Q89)</f>
        <v>2905</v>
      </c>
    </row>
    <row r="90" spans="1:18" ht="15.75" thickTop="1" x14ac:dyDescent="0.25">
      <c r="A90" s="1" t="s">
        <v>10</v>
      </c>
      <c r="C90" s="1">
        <f>MIN(C82:C89)</f>
        <v>136</v>
      </c>
      <c r="D90" s="1">
        <f>MIN(D82:D89)</f>
        <v>133</v>
      </c>
      <c r="E90" s="1">
        <f>MIN(E82:E89)</f>
        <v>119</v>
      </c>
      <c r="J90" s="2"/>
      <c r="K90" s="2" t="s">
        <v>10</v>
      </c>
      <c r="L90" s="2"/>
      <c r="M90" s="2">
        <f>MIN(M82:M89)</f>
        <v>150</v>
      </c>
      <c r="N90" s="2">
        <f>MIN(N82:N89)</f>
        <v>108</v>
      </c>
      <c r="O90" s="2">
        <v>115</v>
      </c>
      <c r="P90" s="2"/>
      <c r="Q90" s="2"/>
      <c r="R90" s="2"/>
    </row>
    <row r="91" spans="1:18" x14ac:dyDescent="0.25">
      <c r="A91" s="1" t="str">
        <f>A81</f>
        <v>Colts Neck</v>
      </c>
      <c r="C91" s="1">
        <f>SUM(C82:C89)-C90</f>
        <v>939</v>
      </c>
      <c r="D91" s="1">
        <f>SUM(D82:D89)-D90</f>
        <v>1027</v>
      </c>
      <c r="E91" s="1">
        <f>SUM(E82:E89)-E90</f>
        <v>872</v>
      </c>
      <c r="H91" s="1">
        <f>SUM(C91:E91)</f>
        <v>2838</v>
      </c>
      <c r="J91" s="2"/>
      <c r="K91" s="2" t="str">
        <f>K81</f>
        <v>Jackson Mem.</v>
      </c>
      <c r="L91" s="2"/>
      <c r="M91" s="2">
        <f>SUM(M82:M89)-M90</f>
        <v>874</v>
      </c>
      <c r="N91" s="2">
        <f>SUM(N82:N89)-N90</f>
        <v>832</v>
      </c>
      <c r="O91" s="2">
        <f>SUM(O82:O89)-O90</f>
        <v>826</v>
      </c>
      <c r="P91" s="2"/>
      <c r="Q91" s="2"/>
      <c r="R91" s="2">
        <f>SUM(M91:O91)</f>
        <v>2532</v>
      </c>
    </row>
    <row r="92" spans="1:18" x14ac:dyDescent="0.25">
      <c r="A92" s="7"/>
      <c r="J92" s="2"/>
      <c r="K92" s="8"/>
      <c r="L92" s="2"/>
      <c r="M92" s="2"/>
      <c r="N92" s="2"/>
      <c r="O92" s="2"/>
      <c r="P92" s="2"/>
      <c r="Q92" s="2"/>
      <c r="R92" s="2"/>
    </row>
    <row r="93" spans="1:18" x14ac:dyDescent="0.25"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3" t="s">
        <v>55</v>
      </c>
      <c r="J94" s="2"/>
      <c r="K94" s="3" t="s">
        <v>17</v>
      </c>
      <c r="L94" s="2"/>
      <c r="M94" s="2"/>
      <c r="N94" s="2"/>
      <c r="O94" s="2"/>
      <c r="P94" s="2"/>
      <c r="Q94" s="2"/>
      <c r="R94" s="2"/>
    </row>
    <row r="95" spans="1:18" x14ac:dyDescent="0.25">
      <c r="A95" s="1" t="s">
        <v>86</v>
      </c>
      <c r="B95" s="1" t="s">
        <v>55</v>
      </c>
      <c r="C95" s="1">
        <v>189</v>
      </c>
      <c r="D95" s="1">
        <v>234</v>
      </c>
      <c r="E95" s="1">
        <v>220</v>
      </c>
      <c r="F95" s="1" t="s">
        <v>5</v>
      </c>
      <c r="G95" s="1">
        <f>SUM(C95:E95)</f>
        <v>643</v>
      </c>
      <c r="J95" s="2"/>
      <c r="K95" s="2" t="s">
        <v>216</v>
      </c>
      <c r="L95" s="2" t="s">
        <v>17</v>
      </c>
      <c r="M95" s="2">
        <v>193</v>
      </c>
      <c r="N95" s="2">
        <v>177</v>
      </c>
      <c r="O95" s="2">
        <v>189</v>
      </c>
      <c r="P95" s="2" t="s">
        <v>5</v>
      </c>
      <c r="Q95" s="2">
        <f>SUM(M95:O95)</f>
        <v>559</v>
      </c>
      <c r="R95" s="2"/>
    </row>
    <row r="96" spans="1:18" x14ac:dyDescent="0.25">
      <c r="A96" s="1" t="s">
        <v>182</v>
      </c>
      <c r="B96" s="1" t="s">
        <v>55</v>
      </c>
      <c r="C96" s="1">
        <v>197</v>
      </c>
      <c r="D96" s="1">
        <v>154</v>
      </c>
      <c r="E96" s="1">
        <v>173</v>
      </c>
      <c r="F96" s="1" t="s">
        <v>5</v>
      </c>
      <c r="G96" s="1">
        <f t="shared" ref="G96:G102" si="14">SUM(C96:E96)</f>
        <v>524</v>
      </c>
      <c r="J96" s="2"/>
      <c r="K96" s="2" t="s">
        <v>58</v>
      </c>
      <c r="L96" s="2" t="s">
        <v>17</v>
      </c>
      <c r="M96" s="2">
        <v>155</v>
      </c>
      <c r="N96" s="2">
        <v>169</v>
      </c>
      <c r="O96" s="2">
        <v>168</v>
      </c>
      <c r="P96" s="2" t="s">
        <v>5</v>
      </c>
      <c r="Q96" s="2">
        <f t="shared" ref="Q96:Q102" si="15">SUM(M96:O96)</f>
        <v>492</v>
      </c>
      <c r="R96" s="2"/>
    </row>
    <row r="97" spans="1:18" x14ac:dyDescent="0.25">
      <c r="A97" s="1" t="s">
        <v>183</v>
      </c>
      <c r="B97" s="1" t="s">
        <v>55</v>
      </c>
      <c r="C97" s="1">
        <v>200</v>
      </c>
      <c r="D97" s="1">
        <v>154</v>
      </c>
      <c r="E97" s="1">
        <v>174</v>
      </c>
      <c r="F97" s="1" t="s">
        <v>5</v>
      </c>
      <c r="G97" s="1">
        <f t="shared" si="14"/>
        <v>528</v>
      </c>
      <c r="J97" s="2"/>
      <c r="K97" s="2" t="s">
        <v>33</v>
      </c>
      <c r="L97" s="2" t="s">
        <v>17</v>
      </c>
      <c r="M97" s="2">
        <v>142</v>
      </c>
      <c r="N97" s="2">
        <v>222</v>
      </c>
      <c r="O97" s="2">
        <v>193</v>
      </c>
      <c r="P97" s="2" t="s">
        <v>5</v>
      </c>
      <c r="Q97" s="2">
        <f t="shared" si="15"/>
        <v>557</v>
      </c>
      <c r="R97" s="2"/>
    </row>
    <row r="98" spans="1:18" x14ac:dyDescent="0.25">
      <c r="A98" s="1" t="s">
        <v>87</v>
      </c>
      <c r="B98" s="1" t="s">
        <v>55</v>
      </c>
      <c r="C98" s="1">
        <v>141</v>
      </c>
      <c r="D98" s="1">
        <v>182</v>
      </c>
      <c r="E98" s="1">
        <v>162</v>
      </c>
      <c r="F98" s="1" t="s">
        <v>5</v>
      </c>
      <c r="G98" s="1">
        <f t="shared" si="14"/>
        <v>485</v>
      </c>
      <c r="J98" s="2"/>
      <c r="K98" s="2" t="s">
        <v>217</v>
      </c>
      <c r="L98" s="2" t="s">
        <v>17</v>
      </c>
      <c r="M98" s="2">
        <v>156</v>
      </c>
      <c r="N98" s="2">
        <v>174</v>
      </c>
      <c r="O98" s="2">
        <v>136</v>
      </c>
      <c r="P98" s="2" t="s">
        <v>5</v>
      </c>
      <c r="Q98" s="2">
        <f t="shared" si="15"/>
        <v>466</v>
      </c>
      <c r="R98" s="2"/>
    </row>
    <row r="99" spans="1:18" x14ac:dyDescent="0.25">
      <c r="A99" s="1" t="s">
        <v>88</v>
      </c>
      <c r="B99" s="1" t="s">
        <v>55</v>
      </c>
      <c r="C99" s="1">
        <v>184</v>
      </c>
      <c r="D99" s="1">
        <v>189</v>
      </c>
      <c r="E99" s="1">
        <v>162</v>
      </c>
      <c r="F99" s="1" t="s">
        <v>5</v>
      </c>
      <c r="G99" s="1">
        <f t="shared" si="14"/>
        <v>535</v>
      </c>
      <c r="J99" s="2"/>
      <c r="K99" s="2" t="s">
        <v>263</v>
      </c>
      <c r="L99" s="2" t="s">
        <v>17</v>
      </c>
      <c r="M99" s="2">
        <v>203</v>
      </c>
      <c r="N99" s="2">
        <v>163</v>
      </c>
      <c r="O99" s="2">
        <v>167</v>
      </c>
      <c r="P99" s="2" t="s">
        <v>5</v>
      </c>
      <c r="Q99" s="2">
        <f t="shared" si="15"/>
        <v>533</v>
      </c>
      <c r="R99" s="2"/>
    </row>
    <row r="100" spans="1:18" x14ac:dyDescent="0.25">
      <c r="A100" s="1" t="s">
        <v>184</v>
      </c>
      <c r="B100" s="1" t="s">
        <v>55</v>
      </c>
      <c r="C100" s="1">
        <v>126</v>
      </c>
      <c r="D100" s="1">
        <v>0</v>
      </c>
      <c r="E100" s="1">
        <v>0</v>
      </c>
      <c r="F100" s="1" t="s">
        <v>5</v>
      </c>
      <c r="G100" s="1">
        <f t="shared" si="14"/>
        <v>126</v>
      </c>
      <c r="J100" s="2"/>
      <c r="K100" s="2" t="s">
        <v>32</v>
      </c>
      <c r="L100" s="2" t="s">
        <v>17</v>
      </c>
      <c r="M100" s="2">
        <v>236</v>
      </c>
      <c r="N100" s="2">
        <v>195</v>
      </c>
      <c r="O100" s="2">
        <v>214</v>
      </c>
      <c r="P100" s="2" t="s">
        <v>5</v>
      </c>
      <c r="Q100" s="2">
        <f t="shared" si="15"/>
        <v>645</v>
      </c>
      <c r="R100" s="2"/>
    </row>
    <row r="101" spans="1:18" x14ac:dyDescent="0.25">
      <c r="A101" s="1" t="s">
        <v>185</v>
      </c>
      <c r="B101" s="1" t="s">
        <v>55</v>
      </c>
      <c r="D101" s="1">
        <v>140</v>
      </c>
      <c r="E101" s="1">
        <v>0</v>
      </c>
      <c r="F101" s="1" t="s">
        <v>5</v>
      </c>
      <c r="G101" s="1">
        <f t="shared" si="14"/>
        <v>140</v>
      </c>
      <c r="J101" s="2"/>
      <c r="K101" s="2" t="s">
        <v>5</v>
      </c>
      <c r="L101" s="2" t="s">
        <v>5</v>
      </c>
      <c r="M101" s="2"/>
      <c r="N101" s="2">
        <v>0</v>
      </c>
      <c r="O101" s="2">
        <v>0</v>
      </c>
      <c r="P101" s="2" t="s">
        <v>5</v>
      </c>
      <c r="Q101" s="2">
        <f t="shared" si="15"/>
        <v>0</v>
      </c>
      <c r="R101" s="2"/>
    </row>
    <row r="102" spans="1:18" ht="15.75" thickBot="1" x14ac:dyDescent="0.3">
      <c r="A102" s="4" t="s">
        <v>186</v>
      </c>
      <c r="B102" s="4" t="s">
        <v>55</v>
      </c>
      <c r="C102" s="4"/>
      <c r="D102" s="4"/>
      <c r="E102" s="4">
        <v>107</v>
      </c>
      <c r="F102" s="4" t="s">
        <v>5</v>
      </c>
      <c r="G102" s="4">
        <f t="shared" si="14"/>
        <v>107</v>
      </c>
      <c r="H102" s="1">
        <f>SUM(G95:G102)</f>
        <v>3088</v>
      </c>
      <c r="J102" s="2"/>
      <c r="K102" s="5" t="s">
        <v>5</v>
      </c>
      <c r="L102" s="5" t="s">
        <v>5</v>
      </c>
      <c r="M102" s="5"/>
      <c r="N102" s="5"/>
      <c r="O102" s="5">
        <v>0</v>
      </c>
      <c r="P102" s="5" t="s">
        <v>5</v>
      </c>
      <c r="Q102" s="5">
        <f t="shared" si="15"/>
        <v>0</v>
      </c>
      <c r="R102" s="2">
        <f>SUM(Q95:Q102)</f>
        <v>3252</v>
      </c>
    </row>
    <row r="103" spans="1:18" ht="15.75" thickTop="1" x14ac:dyDescent="0.25">
      <c r="A103" s="1" t="s">
        <v>10</v>
      </c>
      <c r="C103" s="1">
        <f>MIN(C95:C102)</f>
        <v>126</v>
      </c>
      <c r="D103" s="1">
        <v>140</v>
      </c>
      <c r="E103" s="1">
        <v>107</v>
      </c>
      <c r="J103" s="2"/>
      <c r="K103" s="2" t="s">
        <v>10</v>
      </c>
      <c r="L103" s="2"/>
      <c r="M103" s="2">
        <f>MIN(M95:M102)</f>
        <v>142</v>
      </c>
      <c r="N103" s="2">
        <v>163</v>
      </c>
      <c r="O103" s="2">
        <v>136</v>
      </c>
      <c r="P103" s="2"/>
      <c r="Q103" s="2"/>
      <c r="R103" s="2"/>
    </row>
    <row r="104" spans="1:18" x14ac:dyDescent="0.25">
      <c r="A104" s="1" t="str">
        <f>A94</f>
        <v>Lakewood</v>
      </c>
      <c r="C104" s="1">
        <f>SUM(C95:C102)-C103</f>
        <v>911</v>
      </c>
      <c r="D104" s="1">
        <f>SUM(D95:D102)-D103</f>
        <v>913</v>
      </c>
      <c r="E104" s="1">
        <f>SUM(E95:E102)-E103</f>
        <v>891</v>
      </c>
      <c r="H104" s="1">
        <f>SUM(C104:E104)</f>
        <v>2715</v>
      </c>
      <c r="J104" s="2"/>
      <c r="K104" s="2" t="str">
        <f>K94</f>
        <v>Manchester</v>
      </c>
      <c r="L104" s="2"/>
      <c r="M104" s="2">
        <f>SUM(M95:M102)-M103</f>
        <v>943</v>
      </c>
      <c r="N104" s="2">
        <f>SUM(N95:N102)-N103</f>
        <v>937</v>
      </c>
      <c r="O104" s="2">
        <f>SUM(O95:O102)-O103</f>
        <v>931</v>
      </c>
      <c r="P104" s="2"/>
      <c r="Q104" s="2"/>
      <c r="R104" s="2">
        <f>SUM(M104:O104)</f>
        <v>2811</v>
      </c>
    </row>
    <row r="105" spans="1:18" x14ac:dyDescent="0.25"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7"/>
      <c r="J106" s="2"/>
      <c r="K106" s="8"/>
      <c r="L106" s="2"/>
      <c r="M106" s="2"/>
      <c r="N106" s="2"/>
      <c r="O106" s="2"/>
      <c r="P106" s="2"/>
      <c r="Q106" s="2"/>
      <c r="R106" s="2"/>
    </row>
    <row r="107" spans="1:18" x14ac:dyDescent="0.25">
      <c r="A107" s="3" t="s">
        <v>59</v>
      </c>
      <c r="J107" s="2"/>
      <c r="K107" s="3" t="s">
        <v>59</v>
      </c>
      <c r="L107" s="2"/>
      <c r="M107" s="2"/>
      <c r="N107" s="2"/>
      <c r="O107" s="2"/>
      <c r="P107" s="2"/>
      <c r="Q107" s="2"/>
      <c r="R107" s="2"/>
    </row>
    <row r="108" spans="1:18" x14ac:dyDescent="0.25">
      <c r="A108" s="1" t="s">
        <v>89</v>
      </c>
      <c r="B108" s="1" t="s">
        <v>59</v>
      </c>
      <c r="C108" s="1">
        <v>130</v>
      </c>
      <c r="D108" s="1">
        <v>191</v>
      </c>
      <c r="E108" s="1">
        <v>191</v>
      </c>
      <c r="F108" s="1" t="s">
        <v>5</v>
      </c>
      <c r="G108" s="1">
        <f>SUM(C108:E108)</f>
        <v>512</v>
      </c>
      <c r="J108" s="2"/>
      <c r="K108" s="2" t="s">
        <v>60</v>
      </c>
      <c r="L108" s="2" t="s">
        <v>59</v>
      </c>
      <c r="M108" s="2">
        <v>157</v>
      </c>
      <c r="N108" s="2">
        <v>152</v>
      </c>
      <c r="O108" s="2">
        <v>158</v>
      </c>
      <c r="P108" s="2" t="s">
        <v>5</v>
      </c>
      <c r="Q108" s="2">
        <f>SUM(M108:O108)</f>
        <v>467</v>
      </c>
      <c r="R108" s="2"/>
    </row>
    <row r="109" spans="1:18" x14ac:dyDescent="0.25">
      <c r="A109" s="1" t="s">
        <v>91</v>
      </c>
      <c r="B109" s="1" t="s">
        <v>59</v>
      </c>
      <c r="C109" s="1">
        <v>129</v>
      </c>
      <c r="D109" s="1">
        <v>140</v>
      </c>
      <c r="E109" s="1">
        <v>161</v>
      </c>
      <c r="F109" s="1" t="s">
        <v>5</v>
      </c>
      <c r="G109" s="1">
        <f t="shared" ref="G109:G115" si="16">SUM(C109:E109)</f>
        <v>430</v>
      </c>
      <c r="J109" s="2"/>
      <c r="K109" s="2" t="s">
        <v>213</v>
      </c>
      <c r="L109" s="2" t="s">
        <v>59</v>
      </c>
      <c r="M109" s="2">
        <v>108</v>
      </c>
      <c r="N109" s="2">
        <v>115</v>
      </c>
      <c r="O109" s="2">
        <v>106</v>
      </c>
      <c r="P109" s="2" t="s">
        <v>5</v>
      </c>
      <c r="Q109" s="2">
        <f t="shared" ref="Q109:Q115" si="17">SUM(M109:O109)</f>
        <v>329</v>
      </c>
      <c r="R109" s="2"/>
    </row>
    <row r="110" spans="1:18" x14ac:dyDescent="0.25">
      <c r="A110" s="1" t="s">
        <v>163</v>
      </c>
      <c r="B110" s="1" t="s">
        <v>59</v>
      </c>
      <c r="C110" s="1">
        <v>151</v>
      </c>
      <c r="D110" s="1">
        <v>224</v>
      </c>
      <c r="E110" s="1">
        <v>159</v>
      </c>
      <c r="F110" s="1" t="s">
        <v>5</v>
      </c>
      <c r="G110" s="1">
        <f t="shared" si="16"/>
        <v>534</v>
      </c>
      <c r="J110" s="2"/>
      <c r="K110" s="2" t="s">
        <v>214</v>
      </c>
      <c r="L110" s="2" t="s">
        <v>59</v>
      </c>
      <c r="M110" s="2">
        <v>140</v>
      </c>
      <c r="N110" s="2">
        <v>129</v>
      </c>
      <c r="O110" s="2">
        <v>185</v>
      </c>
      <c r="P110" s="2" t="s">
        <v>5</v>
      </c>
      <c r="Q110" s="2">
        <f t="shared" si="17"/>
        <v>454</v>
      </c>
      <c r="R110" s="2"/>
    </row>
    <row r="111" spans="1:18" x14ac:dyDescent="0.25">
      <c r="A111" s="1" t="s">
        <v>92</v>
      </c>
      <c r="B111" s="1" t="s">
        <v>59</v>
      </c>
      <c r="C111" s="1">
        <v>146</v>
      </c>
      <c r="D111" s="1">
        <v>184</v>
      </c>
      <c r="E111" s="1">
        <v>147</v>
      </c>
      <c r="F111" s="1" t="s">
        <v>5</v>
      </c>
      <c r="G111" s="1">
        <f t="shared" si="16"/>
        <v>477</v>
      </c>
      <c r="J111" s="2"/>
      <c r="K111" s="2" t="s">
        <v>61</v>
      </c>
      <c r="L111" s="2" t="s">
        <v>59</v>
      </c>
      <c r="M111" s="2">
        <v>159</v>
      </c>
      <c r="N111" s="2">
        <v>157</v>
      </c>
      <c r="O111" s="2">
        <v>148</v>
      </c>
      <c r="P111" s="2" t="s">
        <v>5</v>
      </c>
      <c r="Q111" s="2">
        <f t="shared" si="17"/>
        <v>464</v>
      </c>
      <c r="R111" s="2"/>
    </row>
    <row r="112" spans="1:18" x14ac:dyDescent="0.25">
      <c r="A112" s="1" t="s">
        <v>164</v>
      </c>
      <c r="B112" s="1" t="s">
        <v>59</v>
      </c>
      <c r="C112" s="1">
        <v>224</v>
      </c>
      <c r="D112" s="1">
        <v>211</v>
      </c>
      <c r="E112" s="1">
        <v>200</v>
      </c>
      <c r="F112" s="1" t="s">
        <v>5</v>
      </c>
      <c r="G112" s="1">
        <f t="shared" si="16"/>
        <v>635</v>
      </c>
      <c r="J112" s="2"/>
      <c r="K112" s="2" t="s">
        <v>215</v>
      </c>
      <c r="L112" s="2" t="s">
        <v>59</v>
      </c>
      <c r="M112" s="2">
        <v>171</v>
      </c>
      <c r="N112" s="2">
        <v>236</v>
      </c>
      <c r="O112" s="2">
        <v>203</v>
      </c>
      <c r="P112" s="2" t="s">
        <v>5</v>
      </c>
      <c r="Q112" s="2">
        <f t="shared" si="17"/>
        <v>610</v>
      </c>
      <c r="R112" s="2"/>
    </row>
    <row r="113" spans="1:18" x14ac:dyDescent="0.25">
      <c r="A113" s="1" t="s">
        <v>90</v>
      </c>
      <c r="B113" s="1" t="s">
        <v>59</v>
      </c>
      <c r="C113" s="1">
        <v>221</v>
      </c>
      <c r="D113" s="1">
        <v>223</v>
      </c>
      <c r="E113" s="1">
        <v>241</v>
      </c>
      <c r="F113" s="1" t="s">
        <v>5</v>
      </c>
      <c r="G113" s="1">
        <f t="shared" si="16"/>
        <v>685</v>
      </c>
      <c r="J113" s="2"/>
      <c r="K113" s="2" t="s">
        <v>62</v>
      </c>
      <c r="L113" s="2" t="s">
        <v>59</v>
      </c>
      <c r="M113" s="2">
        <v>168</v>
      </c>
      <c r="N113" s="2">
        <v>184</v>
      </c>
      <c r="O113" s="2">
        <v>149</v>
      </c>
      <c r="P113" s="2" t="s">
        <v>5</v>
      </c>
      <c r="Q113" s="2">
        <f t="shared" si="17"/>
        <v>501</v>
      </c>
      <c r="R113" s="2"/>
    </row>
    <row r="114" spans="1:18" x14ac:dyDescent="0.25">
      <c r="A114" s="1" t="s">
        <v>5</v>
      </c>
      <c r="B114" s="1" t="s">
        <v>5</v>
      </c>
      <c r="F114" s="1" t="s">
        <v>5</v>
      </c>
      <c r="G114" s="1">
        <f t="shared" si="16"/>
        <v>0</v>
      </c>
      <c r="J114" s="2"/>
      <c r="K114" s="2" t="s">
        <v>5</v>
      </c>
      <c r="L114" s="2" t="s">
        <v>5</v>
      </c>
      <c r="M114" s="2"/>
      <c r="N114" s="2"/>
      <c r="O114" s="2"/>
      <c r="P114" s="2" t="s">
        <v>5</v>
      </c>
      <c r="Q114" s="2">
        <f t="shared" si="17"/>
        <v>0</v>
      </c>
      <c r="R114" s="2"/>
    </row>
    <row r="115" spans="1:18" ht="15.75" thickBot="1" x14ac:dyDescent="0.3">
      <c r="A115" s="4" t="s">
        <v>5</v>
      </c>
      <c r="B115" s="4" t="s">
        <v>5</v>
      </c>
      <c r="C115" s="4"/>
      <c r="D115" s="4"/>
      <c r="E115" s="4"/>
      <c r="F115" s="4" t="s">
        <v>5</v>
      </c>
      <c r="G115" s="4">
        <f t="shared" si="16"/>
        <v>0</v>
      </c>
      <c r="H115" s="1">
        <f>SUM(G108:G115)</f>
        <v>3273</v>
      </c>
      <c r="J115" s="2"/>
      <c r="K115" s="5" t="s">
        <v>5</v>
      </c>
      <c r="L115" s="5"/>
      <c r="M115" s="5"/>
      <c r="N115" s="5"/>
      <c r="O115" s="5"/>
      <c r="P115" s="5" t="s">
        <v>5</v>
      </c>
      <c r="Q115" s="5">
        <f t="shared" si="17"/>
        <v>0</v>
      </c>
      <c r="R115" s="2">
        <f>SUM(Q108:Q115)</f>
        <v>2825</v>
      </c>
    </row>
    <row r="116" spans="1:18" ht="15.75" thickTop="1" x14ac:dyDescent="0.25">
      <c r="A116" s="1" t="s">
        <v>10</v>
      </c>
      <c r="C116" s="1">
        <f>MIN(C108:C115)</f>
        <v>129</v>
      </c>
      <c r="D116" s="1">
        <f>MIN(D108:D115)</f>
        <v>140</v>
      </c>
      <c r="E116" s="1">
        <f>MIN(E108:E115)</f>
        <v>147</v>
      </c>
      <c r="J116" s="2"/>
      <c r="K116" s="2" t="s">
        <v>10</v>
      </c>
      <c r="L116" s="2"/>
      <c r="M116" s="2">
        <f>MIN(M108:M115)</f>
        <v>108</v>
      </c>
      <c r="N116" s="2">
        <f>MIN(N108:N115)</f>
        <v>115</v>
      </c>
      <c r="O116" s="2">
        <f>MIN(O108:O115)</f>
        <v>106</v>
      </c>
      <c r="P116" s="2"/>
      <c r="Q116" s="2"/>
      <c r="R116" s="2"/>
    </row>
    <row r="117" spans="1:18" x14ac:dyDescent="0.25">
      <c r="A117" s="1" t="str">
        <f>A107</f>
        <v>Matawan</v>
      </c>
      <c r="C117" s="1">
        <f>SUM(C108:C115)-C116</f>
        <v>872</v>
      </c>
      <c r="D117" s="1">
        <f>SUM(D108:D115)-D116</f>
        <v>1033</v>
      </c>
      <c r="E117" s="1">
        <f>SUM(E108:E115)-E116</f>
        <v>952</v>
      </c>
      <c r="H117" s="1">
        <f>SUM(C117:E117)</f>
        <v>2857</v>
      </c>
      <c r="J117" s="2"/>
      <c r="K117" s="2" t="str">
        <f>K107</f>
        <v>Matawan</v>
      </c>
      <c r="L117" s="2"/>
      <c r="M117" s="2">
        <f>SUM(M108:M115)-M116</f>
        <v>795</v>
      </c>
      <c r="N117" s="2">
        <f>SUM(N108:N115)-N116</f>
        <v>858</v>
      </c>
      <c r="O117" s="2">
        <f>SUM(O108:O115)-O116</f>
        <v>843</v>
      </c>
      <c r="P117" s="2"/>
      <c r="Q117" s="2"/>
      <c r="R117" s="2">
        <f>SUM(M117:O117)</f>
        <v>2496</v>
      </c>
    </row>
    <row r="118" spans="1:18" x14ac:dyDescent="0.25"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J119" s="2"/>
      <c r="K119" s="2"/>
      <c r="L119" s="2"/>
      <c r="M119" s="2"/>
      <c r="N119" s="2" t="s">
        <v>5</v>
      </c>
      <c r="O119" s="2"/>
      <c r="P119" s="2"/>
      <c r="Q119" s="2"/>
      <c r="R119" s="2"/>
    </row>
    <row r="120" spans="1:18" x14ac:dyDescent="0.25">
      <c r="A120" s="3" t="s">
        <v>17</v>
      </c>
      <c r="J120" s="2"/>
      <c r="K120" s="3" t="s">
        <v>13</v>
      </c>
      <c r="L120" s="2"/>
      <c r="M120" s="2"/>
      <c r="N120" s="2" t="s">
        <v>5</v>
      </c>
      <c r="O120" s="2"/>
      <c r="P120" s="2"/>
      <c r="Q120" s="2"/>
      <c r="R120" s="2"/>
    </row>
    <row r="121" spans="1:18" x14ac:dyDescent="0.25">
      <c r="A121" s="1" t="s">
        <v>234</v>
      </c>
      <c r="B121" s="1" t="s">
        <v>17</v>
      </c>
      <c r="C121" s="1">
        <v>177</v>
      </c>
      <c r="D121" s="1">
        <v>234</v>
      </c>
      <c r="E121" s="1">
        <v>201</v>
      </c>
      <c r="F121" s="1" t="s">
        <v>5</v>
      </c>
      <c r="G121" s="1">
        <f>SUM(C121:E121)</f>
        <v>612</v>
      </c>
      <c r="J121" s="2"/>
      <c r="K121" s="2" t="s">
        <v>63</v>
      </c>
      <c r="L121" s="2" t="s">
        <v>18</v>
      </c>
      <c r="M121" s="2">
        <v>177</v>
      </c>
      <c r="N121" s="2">
        <v>205</v>
      </c>
      <c r="O121" s="2">
        <v>193</v>
      </c>
      <c r="P121" s="2" t="s">
        <v>5</v>
      </c>
      <c r="Q121" s="2">
        <f>SUM(M121:O121)</f>
        <v>575</v>
      </c>
      <c r="R121" s="2"/>
    </row>
    <row r="122" spans="1:18" x14ac:dyDescent="0.25">
      <c r="A122" s="1" t="s">
        <v>36</v>
      </c>
      <c r="B122" s="1" t="s">
        <v>17</v>
      </c>
      <c r="C122" s="1">
        <v>177</v>
      </c>
      <c r="D122" s="1">
        <v>184</v>
      </c>
      <c r="E122" s="1">
        <v>179</v>
      </c>
      <c r="F122" s="1" t="s">
        <v>5</v>
      </c>
      <c r="G122" s="1">
        <f t="shared" ref="G122:G128" si="18">SUM(C122:E122)</f>
        <v>540</v>
      </c>
      <c r="J122" s="2"/>
      <c r="K122" s="2" t="s">
        <v>249</v>
      </c>
      <c r="L122" s="2" t="s">
        <v>18</v>
      </c>
      <c r="M122" s="2">
        <v>134</v>
      </c>
      <c r="N122" s="2">
        <v>118</v>
      </c>
      <c r="O122" s="2">
        <v>160</v>
      </c>
      <c r="P122" s="2" t="s">
        <v>5</v>
      </c>
      <c r="Q122" s="2">
        <f t="shared" ref="Q122:Q128" si="19">SUM(M122:O122)</f>
        <v>412</v>
      </c>
      <c r="R122" s="2"/>
    </row>
    <row r="123" spans="1:18" x14ac:dyDescent="0.25">
      <c r="A123" s="1" t="s">
        <v>235</v>
      </c>
      <c r="B123" s="1" t="s">
        <v>17</v>
      </c>
      <c r="C123" s="1">
        <v>194</v>
      </c>
      <c r="D123" s="1">
        <v>172</v>
      </c>
      <c r="E123" s="1">
        <v>205</v>
      </c>
      <c r="F123" s="1" t="s">
        <v>5</v>
      </c>
      <c r="G123" s="1">
        <f t="shared" si="18"/>
        <v>571</v>
      </c>
      <c r="J123" s="2"/>
      <c r="K123" s="2" t="s">
        <v>248</v>
      </c>
      <c r="L123" s="2" t="s">
        <v>18</v>
      </c>
      <c r="M123" s="2">
        <v>95</v>
      </c>
      <c r="N123" s="2">
        <v>104</v>
      </c>
      <c r="O123" s="2">
        <v>96</v>
      </c>
      <c r="P123" s="2" t="s">
        <v>5</v>
      </c>
      <c r="Q123" s="2">
        <f t="shared" si="19"/>
        <v>295</v>
      </c>
      <c r="R123" s="2"/>
    </row>
    <row r="124" spans="1:18" x14ac:dyDescent="0.25">
      <c r="A124" s="1" t="s">
        <v>93</v>
      </c>
      <c r="B124" s="1" t="s">
        <v>17</v>
      </c>
      <c r="C124" s="1">
        <v>221</v>
      </c>
      <c r="D124" s="1">
        <v>166</v>
      </c>
      <c r="E124" s="1">
        <v>224</v>
      </c>
      <c r="F124" s="1" t="s">
        <v>5</v>
      </c>
      <c r="G124" s="1">
        <f t="shared" si="18"/>
        <v>611</v>
      </c>
      <c r="J124" s="2"/>
      <c r="K124" s="2" t="s">
        <v>247</v>
      </c>
      <c r="L124" s="2" t="s">
        <v>18</v>
      </c>
      <c r="M124" s="2">
        <v>113</v>
      </c>
      <c r="N124" s="2">
        <v>93</v>
      </c>
      <c r="O124" s="2">
        <v>126</v>
      </c>
      <c r="P124" s="2" t="s">
        <v>5</v>
      </c>
      <c r="Q124" s="2">
        <f t="shared" si="19"/>
        <v>332</v>
      </c>
      <c r="R124" s="2"/>
    </row>
    <row r="125" spans="1:18" x14ac:dyDescent="0.25">
      <c r="A125" s="1" t="s">
        <v>236</v>
      </c>
      <c r="B125" s="1" t="s">
        <v>17</v>
      </c>
      <c r="C125" s="1">
        <v>220</v>
      </c>
      <c r="D125" s="1">
        <v>138</v>
      </c>
      <c r="E125" s="1">
        <v>213</v>
      </c>
      <c r="F125" s="1" t="s">
        <v>5</v>
      </c>
      <c r="G125" s="1">
        <f t="shared" si="18"/>
        <v>571</v>
      </c>
      <c r="J125" s="2"/>
      <c r="K125" s="2" t="s">
        <v>65</v>
      </c>
      <c r="L125" s="2" t="s">
        <v>18</v>
      </c>
      <c r="M125" s="2">
        <v>168</v>
      </c>
      <c r="N125" s="2">
        <v>184</v>
      </c>
      <c r="O125" s="2">
        <v>157</v>
      </c>
      <c r="P125" s="2" t="s">
        <v>5</v>
      </c>
      <c r="Q125" s="2">
        <f t="shared" si="19"/>
        <v>509</v>
      </c>
      <c r="R125" s="2"/>
    </row>
    <row r="126" spans="1:18" x14ac:dyDescent="0.25">
      <c r="A126" s="1" t="s">
        <v>37</v>
      </c>
      <c r="B126" s="1" t="s">
        <v>17</v>
      </c>
      <c r="C126" s="1">
        <v>190</v>
      </c>
      <c r="D126" s="1">
        <v>192</v>
      </c>
      <c r="E126" s="1">
        <v>179</v>
      </c>
      <c r="F126" s="1" t="s">
        <v>5</v>
      </c>
      <c r="G126" s="1">
        <f t="shared" si="18"/>
        <v>561</v>
      </c>
      <c r="J126" s="2"/>
      <c r="K126" s="2" t="s">
        <v>34</v>
      </c>
      <c r="L126" s="2" t="s">
        <v>18</v>
      </c>
      <c r="M126" s="2">
        <v>185</v>
      </c>
      <c r="N126" s="2">
        <v>187</v>
      </c>
      <c r="O126" s="2">
        <v>166</v>
      </c>
      <c r="P126" s="2" t="s">
        <v>5</v>
      </c>
      <c r="Q126" s="2">
        <f t="shared" si="19"/>
        <v>538</v>
      </c>
      <c r="R126" s="2"/>
    </row>
    <row r="127" spans="1:18" x14ac:dyDescent="0.25">
      <c r="A127" s="1" t="s">
        <v>237</v>
      </c>
      <c r="B127" s="1" t="s">
        <v>17</v>
      </c>
      <c r="C127" s="1">
        <v>0</v>
      </c>
      <c r="E127" s="1">
        <v>0</v>
      </c>
      <c r="F127" s="1" t="s">
        <v>5</v>
      </c>
      <c r="G127" s="1">
        <f t="shared" si="18"/>
        <v>0</v>
      </c>
      <c r="J127" s="2"/>
      <c r="K127" s="2" t="s">
        <v>5</v>
      </c>
      <c r="L127" s="2" t="s">
        <v>5</v>
      </c>
      <c r="M127" s="2"/>
      <c r="N127" s="2"/>
      <c r="O127" s="2"/>
      <c r="P127" s="2" t="s">
        <v>5</v>
      </c>
      <c r="Q127" s="2">
        <f t="shared" si="19"/>
        <v>0</v>
      </c>
      <c r="R127" s="2"/>
    </row>
    <row r="128" spans="1:18" ht="15.75" thickBot="1" x14ac:dyDescent="0.3">
      <c r="A128" s="4" t="s">
        <v>238</v>
      </c>
      <c r="B128" s="4" t="s">
        <v>17</v>
      </c>
      <c r="C128" s="4"/>
      <c r="D128" s="4"/>
      <c r="E128" s="4">
        <v>0</v>
      </c>
      <c r="F128" s="4" t="s">
        <v>5</v>
      </c>
      <c r="G128" s="4">
        <f t="shared" si="18"/>
        <v>0</v>
      </c>
      <c r="H128" s="1">
        <f>SUM(G121:G128)</f>
        <v>3466</v>
      </c>
      <c r="J128" s="2"/>
      <c r="K128" s="5" t="s">
        <v>5</v>
      </c>
      <c r="L128" s="5"/>
      <c r="M128" s="5"/>
      <c r="N128" s="5"/>
      <c r="O128" s="5"/>
      <c r="P128" s="5" t="s">
        <v>5</v>
      </c>
      <c r="Q128" s="5">
        <f t="shared" si="19"/>
        <v>0</v>
      </c>
      <c r="R128" s="2">
        <f>SUM(Q121:Q128)</f>
        <v>2661</v>
      </c>
    </row>
    <row r="129" spans="1:18" ht="15.75" thickTop="1" x14ac:dyDescent="0.25">
      <c r="A129" s="1" t="s">
        <v>10</v>
      </c>
      <c r="C129" s="1">
        <v>177</v>
      </c>
      <c r="D129" s="1">
        <f>MIN(D121:D128)</f>
        <v>138</v>
      </c>
      <c r="E129" s="9">
        <v>179</v>
      </c>
      <c r="J129" s="2"/>
      <c r="K129" s="2" t="s">
        <v>10</v>
      </c>
      <c r="L129" s="2"/>
      <c r="M129" s="2">
        <f>MIN(M121:M128)</f>
        <v>95</v>
      </c>
      <c r="N129" s="2">
        <f>MIN(N121:N128)</f>
        <v>93</v>
      </c>
      <c r="O129" s="2">
        <f>MIN(O121:O128)</f>
        <v>96</v>
      </c>
      <c r="P129" s="2"/>
      <c r="Q129" s="2"/>
      <c r="R129" s="2"/>
    </row>
    <row r="130" spans="1:18" x14ac:dyDescent="0.25">
      <c r="A130" s="1" t="str">
        <f>A120</f>
        <v>Manchester</v>
      </c>
      <c r="C130" s="1">
        <f>SUM(C121:C128)-C129</f>
        <v>1002</v>
      </c>
      <c r="D130" s="1">
        <f>SUM(D121:D128)-D129</f>
        <v>948</v>
      </c>
      <c r="E130" s="1">
        <f>SUM(E121:E128)-E129</f>
        <v>1022</v>
      </c>
      <c r="H130" s="1">
        <f>SUM(C130:E130)</f>
        <v>2972</v>
      </c>
      <c r="J130" s="2"/>
      <c r="K130" s="2" t="str">
        <f>K120</f>
        <v>Toms River South</v>
      </c>
      <c r="L130" s="2"/>
      <c r="M130" s="2">
        <f>SUM(M121:M128)-M129</f>
        <v>777</v>
      </c>
      <c r="N130" s="2">
        <f>SUM(N121:N128)-N129</f>
        <v>798</v>
      </c>
      <c r="O130" s="2">
        <f>SUM(O121:O128)-O129</f>
        <v>802</v>
      </c>
      <c r="P130" s="2"/>
      <c r="Q130" s="2"/>
      <c r="R130" s="2">
        <f>SUM(M130:O130)</f>
        <v>2377</v>
      </c>
    </row>
    <row r="131" spans="1:18" x14ac:dyDescent="0.25"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3" t="s">
        <v>75</v>
      </c>
      <c r="J133" s="2"/>
      <c r="K133" s="3" t="s">
        <v>69</v>
      </c>
      <c r="L133" s="2"/>
      <c r="M133" s="2"/>
      <c r="N133" s="2"/>
      <c r="O133" s="2"/>
      <c r="P133" s="2"/>
      <c r="Q133" s="2"/>
      <c r="R133" s="2"/>
    </row>
    <row r="134" spans="1:18" x14ac:dyDescent="0.25">
      <c r="A134" s="1" t="s">
        <v>130</v>
      </c>
      <c r="B134" s="1" t="s">
        <v>76</v>
      </c>
      <c r="C134" s="1">
        <v>186</v>
      </c>
      <c r="D134" s="1">
        <v>171</v>
      </c>
      <c r="E134" s="1">
        <v>167</v>
      </c>
      <c r="F134" s="1" t="s">
        <v>5</v>
      </c>
      <c r="G134" s="1">
        <f>SUM(C134:E134)</f>
        <v>524</v>
      </c>
      <c r="J134" s="2"/>
      <c r="K134" s="2" t="s">
        <v>200</v>
      </c>
      <c r="L134" s="2" t="s">
        <v>69</v>
      </c>
      <c r="M134" s="2">
        <v>76</v>
      </c>
      <c r="N134" s="2">
        <v>98</v>
      </c>
      <c r="O134" s="2">
        <v>69</v>
      </c>
      <c r="P134" s="2" t="s">
        <v>5</v>
      </c>
      <c r="Q134" s="2">
        <f>SUM(M134:O134)</f>
        <v>243</v>
      </c>
      <c r="R134" s="2"/>
    </row>
    <row r="135" spans="1:18" x14ac:dyDescent="0.25">
      <c r="A135" s="1" t="s">
        <v>131</v>
      </c>
      <c r="B135" s="1" t="s">
        <v>76</v>
      </c>
      <c r="C135" s="1">
        <v>159</v>
      </c>
      <c r="D135" s="1">
        <v>133</v>
      </c>
      <c r="E135" s="1">
        <v>159</v>
      </c>
      <c r="F135" s="1" t="s">
        <v>5</v>
      </c>
      <c r="G135" s="1">
        <f t="shared" ref="G135:G141" si="20">SUM(C135:E135)</f>
        <v>451</v>
      </c>
      <c r="J135" s="2"/>
      <c r="K135" s="2" t="s">
        <v>110</v>
      </c>
      <c r="L135" s="2" t="s">
        <v>69</v>
      </c>
      <c r="M135" s="2">
        <v>90</v>
      </c>
      <c r="N135" s="2">
        <v>136</v>
      </c>
      <c r="O135" s="2">
        <v>108</v>
      </c>
      <c r="P135" s="2" t="s">
        <v>5</v>
      </c>
      <c r="Q135" s="2">
        <f t="shared" ref="Q135:Q141" si="21">SUM(M135:O135)</f>
        <v>334</v>
      </c>
      <c r="R135" s="2"/>
    </row>
    <row r="136" spans="1:18" x14ac:dyDescent="0.25">
      <c r="A136" s="1" t="s">
        <v>97</v>
      </c>
      <c r="B136" s="1" t="s">
        <v>76</v>
      </c>
      <c r="C136" s="1">
        <v>181</v>
      </c>
      <c r="D136" s="1">
        <v>233</v>
      </c>
      <c r="E136" s="1">
        <v>170</v>
      </c>
      <c r="F136" s="1" t="s">
        <v>5</v>
      </c>
      <c r="G136" s="1">
        <f t="shared" si="20"/>
        <v>584</v>
      </c>
      <c r="J136" s="2"/>
      <c r="K136" s="2" t="s">
        <v>70</v>
      </c>
      <c r="L136" s="2" t="s">
        <v>69</v>
      </c>
      <c r="M136" s="2">
        <v>80</v>
      </c>
      <c r="N136" s="2">
        <v>82</v>
      </c>
      <c r="O136" s="2">
        <v>83</v>
      </c>
      <c r="P136" s="2" t="s">
        <v>5</v>
      </c>
      <c r="Q136" s="2">
        <f t="shared" si="21"/>
        <v>245</v>
      </c>
      <c r="R136" s="2"/>
    </row>
    <row r="137" spans="1:18" x14ac:dyDescent="0.25">
      <c r="A137" s="1" t="s">
        <v>132</v>
      </c>
      <c r="B137" s="1" t="s">
        <v>76</v>
      </c>
      <c r="C137" s="1">
        <v>190</v>
      </c>
      <c r="D137" s="1">
        <v>129</v>
      </c>
      <c r="E137" s="1">
        <v>202</v>
      </c>
      <c r="F137" s="1" t="s">
        <v>5</v>
      </c>
      <c r="G137" s="1">
        <f t="shared" si="20"/>
        <v>521</v>
      </c>
      <c r="J137" s="2"/>
      <c r="K137" s="2" t="s">
        <v>201</v>
      </c>
      <c r="L137" s="2" t="s">
        <v>69</v>
      </c>
      <c r="M137" s="2">
        <v>124</v>
      </c>
      <c r="N137" s="2">
        <v>124</v>
      </c>
      <c r="O137" s="2">
        <v>125</v>
      </c>
      <c r="P137" s="2" t="s">
        <v>5</v>
      </c>
      <c r="Q137" s="2">
        <f t="shared" si="21"/>
        <v>373</v>
      </c>
      <c r="R137" s="2"/>
    </row>
    <row r="138" spans="1:18" x14ac:dyDescent="0.25">
      <c r="A138" s="1" t="s">
        <v>133</v>
      </c>
      <c r="B138" s="1" t="s">
        <v>76</v>
      </c>
      <c r="C138" s="1">
        <v>216</v>
      </c>
      <c r="D138" s="1">
        <v>192</v>
      </c>
      <c r="E138" s="1">
        <v>215</v>
      </c>
      <c r="F138" s="1" t="s">
        <v>5</v>
      </c>
      <c r="G138" s="1">
        <f t="shared" si="20"/>
        <v>623</v>
      </c>
      <c r="J138" s="2"/>
      <c r="K138" s="2" t="s">
        <v>71</v>
      </c>
      <c r="L138" s="2" t="s">
        <v>69</v>
      </c>
      <c r="M138" s="2">
        <v>160</v>
      </c>
      <c r="N138" s="2">
        <v>172</v>
      </c>
      <c r="O138" s="2">
        <v>205</v>
      </c>
      <c r="P138" s="2" t="s">
        <v>5</v>
      </c>
      <c r="Q138" s="2">
        <f t="shared" si="21"/>
        <v>537</v>
      </c>
      <c r="R138" s="2"/>
    </row>
    <row r="139" spans="1:18" x14ac:dyDescent="0.25">
      <c r="A139" s="1" t="s">
        <v>96</v>
      </c>
      <c r="B139" s="1" t="s">
        <v>76</v>
      </c>
      <c r="C139" s="1">
        <v>224</v>
      </c>
      <c r="D139" s="1">
        <v>210</v>
      </c>
      <c r="E139" s="1">
        <v>220</v>
      </c>
      <c r="F139" s="1" t="s">
        <v>5</v>
      </c>
      <c r="G139" s="1">
        <f t="shared" si="20"/>
        <v>654</v>
      </c>
      <c r="J139" s="2"/>
      <c r="K139" s="2" t="s">
        <v>5</v>
      </c>
      <c r="L139" s="2" t="s">
        <v>69</v>
      </c>
      <c r="M139" s="2">
        <v>0</v>
      </c>
      <c r="N139" s="2">
        <v>0</v>
      </c>
      <c r="O139" s="2">
        <v>0</v>
      </c>
      <c r="P139" s="2" t="s">
        <v>5</v>
      </c>
      <c r="Q139" s="2">
        <f t="shared" si="21"/>
        <v>0</v>
      </c>
      <c r="R139" s="2"/>
    </row>
    <row r="140" spans="1:18" x14ac:dyDescent="0.25">
      <c r="A140" s="1" t="s">
        <v>5</v>
      </c>
      <c r="B140" s="1" t="s">
        <v>76</v>
      </c>
      <c r="F140" s="1" t="s">
        <v>5</v>
      </c>
      <c r="G140" s="1">
        <f t="shared" si="20"/>
        <v>0</v>
      </c>
      <c r="J140" s="2"/>
      <c r="K140" s="2" t="s">
        <v>5</v>
      </c>
      <c r="L140" s="2" t="s">
        <v>5</v>
      </c>
      <c r="M140" s="2"/>
      <c r="N140" s="2"/>
      <c r="O140" s="2"/>
      <c r="P140" s="2" t="s">
        <v>5</v>
      </c>
      <c r="Q140" s="2">
        <f t="shared" si="21"/>
        <v>0</v>
      </c>
      <c r="R140" s="2"/>
    </row>
    <row r="141" spans="1:18" ht="15.75" thickBot="1" x14ac:dyDescent="0.3">
      <c r="A141" s="4" t="s">
        <v>5</v>
      </c>
      <c r="B141" s="1" t="s">
        <v>76</v>
      </c>
      <c r="C141" s="4"/>
      <c r="D141" s="4"/>
      <c r="E141" s="4"/>
      <c r="F141" s="4" t="s">
        <v>5</v>
      </c>
      <c r="G141" s="4">
        <f t="shared" si="20"/>
        <v>0</v>
      </c>
      <c r="H141" s="1">
        <f>SUM(G134:G141)</f>
        <v>3357</v>
      </c>
      <c r="J141" s="2"/>
      <c r="K141" s="5" t="s">
        <v>5</v>
      </c>
      <c r="L141" s="5"/>
      <c r="M141" s="5"/>
      <c r="N141" s="5"/>
      <c r="O141" s="5"/>
      <c r="P141" s="5" t="s">
        <v>5</v>
      </c>
      <c r="Q141" s="5">
        <f t="shared" si="21"/>
        <v>0</v>
      </c>
      <c r="R141" s="2">
        <f>SUM(Q134:Q141)</f>
        <v>1732</v>
      </c>
    </row>
    <row r="142" spans="1:18" ht="15.75" thickTop="1" x14ac:dyDescent="0.25">
      <c r="A142" s="1" t="s">
        <v>10</v>
      </c>
      <c r="C142" s="1">
        <f>MIN(C134:C141)</f>
        <v>159</v>
      </c>
      <c r="D142" s="1">
        <f>MIN(D134:D141)</f>
        <v>129</v>
      </c>
      <c r="E142" s="1">
        <f>MIN(E134:E141)</f>
        <v>159</v>
      </c>
      <c r="J142" s="2"/>
      <c r="K142" s="2" t="s">
        <v>10</v>
      </c>
      <c r="L142" s="2"/>
      <c r="M142" s="2">
        <f>MIN(M134:M141)</f>
        <v>0</v>
      </c>
      <c r="N142" s="2">
        <f>MIN(N134:N141)</f>
        <v>0</v>
      </c>
      <c r="O142" s="2">
        <f>MIN(O134:O141)</f>
        <v>0</v>
      </c>
      <c r="P142" s="2"/>
      <c r="Q142" s="2"/>
      <c r="R142" s="2"/>
    </row>
    <row r="143" spans="1:18" x14ac:dyDescent="0.25">
      <c r="A143" s="1" t="str">
        <f>A133</f>
        <v>Southern Regional</v>
      </c>
      <c r="C143" s="1">
        <f>SUM(C134:C141)-C142</f>
        <v>997</v>
      </c>
      <c r="D143" s="1">
        <f>SUM(D134:D141)-D142</f>
        <v>939</v>
      </c>
      <c r="E143" s="1">
        <f>SUM(E134:E141)-E142</f>
        <v>974</v>
      </c>
      <c r="H143" s="1">
        <f>SUM(C143:E143)</f>
        <v>2910</v>
      </c>
      <c r="J143" s="2"/>
      <c r="K143" s="2" t="str">
        <f>K133</f>
        <v>Keansburg</v>
      </c>
      <c r="L143" s="2"/>
      <c r="M143" s="2">
        <f>SUM(M134:M141)-M142</f>
        <v>530</v>
      </c>
      <c r="N143" s="2">
        <f>SUM(N134:N141)-N142</f>
        <v>612</v>
      </c>
      <c r="O143" s="2">
        <f>SUM(O134:O141)-O142</f>
        <v>590</v>
      </c>
      <c r="P143" s="2"/>
      <c r="Q143" s="2"/>
      <c r="R143" s="2">
        <f>SUM(M143:O143)</f>
        <v>1732</v>
      </c>
    </row>
    <row r="144" spans="1:18" x14ac:dyDescent="0.25"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3" t="s">
        <v>13</v>
      </c>
      <c r="J146" s="2"/>
      <c r="K146" s="3" t="s">
        <v>64</v>
      </c>
      <c r="L146" s="2"/>
      <c r="M146" s="2"/>
      <c r="N146" s="2"/>
      <c r="O146" s="2"/>
      <c r="P146" s="2"/>
      <c r="Q146" s="2"/>
      <c r="R146" s="2"/>
    </row>
    <row r="147" spans="1:18" x14ac:dyDescent="0.25">
      <c r="A147" s="1" t="s">
        <v>222</v>
      </c>
      <c r="B147" s="1" t="s">
        <v>18</v>
      </c>
      <c r="C147" s="1">
        <v>185</v>
      </c>
      <c r="D147" s="1">
        <v>197</v>
      </c>
      <c r="E147" s="1">
        <v>174</v>
      </c>
      <c r="F147" s="1" t="s">
        <v>5</v>
      </c>
      <c r="G147" s="1">
        <f>SUM(C147:E147)</f>
        <v>556</v>
      </c>
      <c r="J147" s="2"/>
      <c r="K147" s="2" t="s">
        <v>66</v>
      </c>
      <c r="L147" s="2" t="s">
        <v>64</v>
      </c>
      <c r="M147" s="2">
        <v>118</v>
      </c>
      <c r="N147" s="2">
        <v>95</v>
      </c>
      <c r="O147" s="2">
        <v>70</v>
      </c>
      <c r="P147" s="2" t="s">
        <v>5</v>
      </c>
      <c r="Q147" s="2">
        <f>SUM(M147:O147)</f>
        <v>283</v>
      </c>
      <c r="R147" s="2"/>
    </row>
    <row r="148" spans="1:18" x14ac:dyDescent="0.25">
      <c r="A148" s="1" t="s">
        <v>258</v>
      </c>
      <c r="B148" s="1" t="s">
        <v>18</v>
      </c>
      <c r="C148" s="1">
        <v>0</v>
      </c>
      <c r="D148" s="1">
        <v>165</v>
      </c>
      <c r="E148" s="1">
        <v>0</v>
      </c>
      <c r="F148" s="1" t="s">
        <v>5</v>
      </c>
      <c r="G148" s="1">
        <f t="shared" ref="G148:G154" si="22">SUM(C148:E148)</f>
        <v>165</v>
      </c>
      <c r="J148" s="2"/>
      <c r="K148" s="2" t="s">
        <v>197</v>
      </c>
      <c r="L148" s="2" t="s">
        <v>64</v>
      </c>
      <c r="M148" s="2">
        <v>105</v>
      </c>
      <c r="N148" s="2">
        <v>141</v>
      </c>
      <c r="O148" s="2">
        <v>123</v>
      </c>
      <c r="P148" s="2" t="s">
        <v>5</v>
      </c>
      <c r="Q148" s="2">
        <f t="shared" ref="Q148:Q154" si="23">SUM(M148:O148)</f>
        <v>369</v>
      </c>
      <c r="R148" s="2"/>
    </row>
    <row r="149" spans="1:18" x14ac:dyDescent="0.25">
      <c r="A149" s="1" t="s">
        <v>223</v>
      </c>
      <c r="B149" s="1" t="s">
        <v>18</v>
      </c>
      <c r="C149" s="1">
        <v>193</v>
      </c>
      <c r="D149" s="1">
        <v>198</v>
      </c>
      <c r="E149" s="1">
        <v>173</v>
      </c>
      <c r="F149" s="1" t="s">
        <v>5</v>
      </c>
      <c r="G149" s="1">
        <f t="shared" si="22"/>
        <v>564</v>
      </c>
      <c r="J149" s="2"/>
      <c r="K149" s="2" t="s">
        <v>198</v>
      </c>
      <c r="L149" s="2" t="s">
        <v>64</v>
      </c>
      <c r="M149" s="2">
        <v>165</v>
      </c>
      <c r="N149" s="2">
        <v>141</v>
      </c>
      <c r="O149" s="2">
        <v>168</v>
      </c>
      <c r="P149" s="2" t="s">
        <v>5</v>
      </c>
      <c r="Q149" s="2">
        <f t="shared" si="23"/>
        <v>474</v>
      </c>
      <c r="R149" s="2"/>
    </row>
    <row r="150" spans="1:18" x14ac:dyDescent="0.25">
      <c r="A150" s="1" t="s">
        <v>95</v>
      </c>
      <c r="B150" s="1" t="s">
        <v>18</v>
      </c>
      <c r="C150" s="1">
        <v>209</v>
      </c>
      <c r="D150" s="1">
        <v>200</v>
      </c>
      <c r="E150" s="1">
        <v>151</v>
      </c>
      <c r="F150" s="1" t="s">
        <v>5</v>
      </c>
      <c r="G150" s="1">
        <f t="shared" si="22"/>
        <v>560</v>
      </c>
      <c r="J150" s="2"/>
      <c r="K150" s="2" t="s">
        <v>67</v>
      </c>
      <c r="L150" s="2" t="s">
        <v>64</v>
      </c>
      <c r="M150" s="2">
        <v>152</v>
      </c>
      <c r="N150" s="2">
        <v>194</v>
      </c>
      <c r="O150" s="2">
        <v>189</v>
      </c>
      <c r="P150" s="2" t="s">
        <v>5</v>
      </c>
      <c r="Q150" s="2">
        <f t="shared" si="23"/>
        <v>535</v>
      </c>
      <c r="R150" s="2"/>
    </row>
    <row r="151" spans="1:18" x14ac:dyDescent="0.25">
      <c r="A151" s="1" t="s">
        <v>94</v>
      </c>
      <c r="B151" s="1" t="s">
        <v>18</v>
      </c>
      <c r="C151" s="1">
        <v>213</v>
      </c>
      <c r="D151" s="1">
        <v>183</v>
      </c>
      <c r="E151" s="1">
        <v>202</v>
      </c>
      <c r="F151" s="1" t="s">
        <v>5</v>
      </c>
      <c r="G151" s="1">
        <f t="shared" si="22"/>
        <v>598</v>
      </c>
      <c r="J151" s="2"/>
      <c r="K151" s="2" t="s">
        <v>199</v>
      </c>
      <c r="L151" s="2" t="s">
        <v>64</v>
      </c>
      <c r="M151" s="2">
        <v>151</v>
      </c>
      <c r="N151" s="2">
        <v>165</v>
      </c>
      <c r="O151" s="2">
        <v>146</v>
      </c>
      <c r="P151" s="2" t="s">
        <v>5</v>
      </c>
      <c r="Q151" s="2">
        <f t="shared" si="23"/>
        <v>462</v>
      </c>
      <c r="R151" s="2"/>
    </row>
    <row r="152" spans="1:18" x14ac:dyDescent="0.25">
      <c r="A152" s="1" t="s">
        <v>224</v>
      </c>
      <c r="B152" s="1" t="s">
        <v>18</v>
      </c>
      <c r="C152" s="1">
        <v>203</v>
      </c>
      <c r="D152" s="1">
        <v>212</v>
      </c>
      <c r="E152" s="1">
        <v>142</v>
      </c>
      <c r="F152" s="1" t="s">
        <v>5</v>
      </c>
      <c r="G152" s="1">
        <f t="shared" si="22"/>
        <v>557</v>
      </c>
      <c r="J152" s="2"/>
      <c r="K152" s="2" t="s">
        <v>5</v>
      </c>
      <c r="L152" s="2" t="s">
        <v>64</v>
      </c>
      <c r="M152" s="2">
        <v>0</v>
      </c>
      <c r="N152" s="2">
        <v>0</v>
      </c>
      <c r="O152" s="2">
        <v>0</v>
      </c>
      <c r="P152" s="2" t="s">
        <v>5</v>
      </c>
      <c r="Q152" s="2">
        <f t="shared" si="23"/>
        <v>0</v>
      </c>
      <c r="R152" s="2"/>
    </row>
    <row r="153" spans="1:18" x14ac:dyDescent="0.25">
      <c r="A153" s="1" t="s">
        <v>259</v>
      </c>
      <c r="B153" s="1" t="s">
        <v>18</v>
      </c>
      <c r="D153" s="1">
        <v>0</v>
      </c>
      <c r="E153" s="1">
        <v>170</v>
      </c>
      <c r="F153" s="1" t="s">
        <v>5</v>
      </c>
      <c r="G153" s="1">
        <f t="shared" si="22"/>
        <v>170</v>
      </c>
      <c r="J153" s="2"/>
      <c r="K153" s="2" t="s">
        <v>5</v>
      </c>
      <c r="L153" s="2" t="s">
        <v>5</v>
      </c>
      <c r="M153" s="2">
        <v>0</v>
      </c>
      <c r="N153" s="2">
        <v>0</v>
      </c>
      <c r="O153" s="2">
        <v>0</v>
      </c>
      <c r="P153" s="2" t="s">
        <v>5</v>
      </c>
      <c r="Q153" s="2">
        <f t="shared" si="23"/>
        <v>0</v>
      </c>
      <c r="R153" s="2"/>
    </row>
    <row r="154" spans="1:18" ht="15.75" thickBot="1" x14ac:dyDescent="0.3">
      <c r="A154" s="4" t="s">
        <v>257</v>
      </c>
      <c r="B154" s="4" t="s">
        <v>18</v>
      </c>
      <c r="C154" s="4">
        <v>126</v>
      </c>
      <c r="D154" s="4">
        <v>0</v>
      </c>
      <c r="E154" s="4">
        <v>0</v>
      </c>
      <c r="F154" s="4" t="s">
        <v>5</v>
      </c>
      <c r="G154" s="4">
        <f t="shared" si="22"/>
        <v>126</v>
      </c>
      <c r="H154" s="1">
        <f>SUM(G147:G154)</f>
        <v>3296</v>
      </c>
      <c r="J154" s="2"/>
      <c r="K154" s="5" t="s">
        <v>5</v>
      </c>
      <c r="L154" s="5"/>
      <c r="M154" s="5"/>
      <c r="N154" s="5"/>
      <c r="O154" s="5"/>
      <c r="P154" s="5" t="s">
        <v>5</v>
      </c>
      <c r="Q154" s="5">
        <f t="shared" si="23"/>
        <v>0</v>
      </c>
      <c r="R154" s="2">
        <f>SUM(Q147:Q154)</f>
        <v>2123</v>
      </c>
    </row>
    <row r="155" spans="1:18" ht="15.75" thickTop="1" x14ac:dyDescent="0.25">
      <c r="A155" s="1" t="s">
        <v>10</v>
      </c>
      <c r="C155" s="1">
        <v>126</v>
      </c>
      <c r="D155" s="1">
        <v>165</v>
      </c>
      <c r="E155" s="1">
        <v>142</v>
      </c>
      <c r="J155" s="2"/>
      <c r="K155" s="2" t="s">
        <v>10</v>
      </c>
      <c r="L155" s="2"/>
      <c r="M155" s="2">
        <v>0</v>
      </c>
      <c r="N155" s="2">
        <v>0</v>
      </c>
      <c r="O155" s="2">
        <v>0</v>
      </c>
      <c r="P155" s="2"/>
      <c r="Q155" s="2"/>
      <c r="R155" s="2"/>
    </row>
    <row r="156" spans="1:18" x14ac:dyDescent="0.25">
      <c r="A156" s="1" t="str">
        <f>A146</f>
        <v>Toms River South</v>
      </c>
      <c r="C156" s="1">
        <f>SUM(C147:C154)-C155</f>
        <v>1003</v>
      </c>
      <c r="D156" s="1">
        <f>SUM(D147:D154)-D155</f>
        <v>990</v>
      </c>
      <c r="E156" s="1">
        <f>SUM(E147:E154)-E155</f>
        <v>870</v>
      </c>
      <c r="H156" s="1">
        <f>SUM(C156:E156)</f>
        <v>2863</v>
      </c>
      <c r="J156" s="2"/>
      <c r="K156" s="2" t="str">
        <f>K146</f>
        <v>Barnegat</v>
      </c>
      <c r="L156" s="2"/>
      <c r="M156" s="2">
        <f>SUM(M147:M154)-M155</f>
        <v>691</v>
      </c>
      <c r="N156" s="2">
        <f>SUM(N147:N154)-N155</f>
        <v>736</v>
      </c>
      <c r="O156" s="2">
        <f>SUM(O147:O154)-O155</f>
        <v>696</v>
      </c>
      <c r="P156" s="2"/>
      <c r="Q156" s="2"/>
      <c r="R156" s="2">
        <f>SUM(M156:O156)</f>
        <v>2123</v>
      </c>
    </row>
    <row r="157" spans="1:18" x14ac:dyDescent="0.25"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3" t="s">
        <v>80</v>
      </c>
      <c r="J159" s="2"/>
      <c r="K159" s="3" t="s">
        <v>47</v>
      </c>
      <c r="L159" s="2"/>
      <c r="M159" s="2"/>
      <c r="N159" s="2"/>
      <c r="O159" s="2"/>
      <c r="P159" s="2"/>
      <c r="Q159" s="2"/>
      <c r="R159" s="2"/>
    </row>
    <row r="160" spans="1:18" x14ac:dyDescent="0.25">
      <c r="A160" s="1" t="s">
        <v>142</v>
      </c>
      <c r="B160" s="1" t="s">
        <v>81</v>
      </c>
      <c r="C160" s="1">
        <v>160</v>
      </c>
      <c r="D160" s="1">
        <v>188</v>
      </c>
      <c r="E160" s="1">
        <v>128</v>
      </c>
      <c r="F160" s="1" t="s">
        <v>5</v>
      </c>
      <c r="G160" s="1">
        <f>SUM(C160:E160)</f>
        <v>476</v>
      </c>
      <c r="J160" s="2"/>
      <c r="K160" s="2" t="s">
        <v>218</v>
      </c>
      <c r="L160" s="2" t="s">
        <v>50</v>
      </c>
      <c r="M160" s="2">
        <v>137</v>
      </c>
      <c r="N160" s="2">
        <v>137</v>
      </c>
      <c r="O160" s="2">
        <v>148</v>
      </c>
      <c r="P160" s="2" t="s">
        <v>5</v>
      </c>
      <c r="Q160" s="2">
        <f>SUM(M160:O160)</f>
        <v>422</v>
      </c>
      <c r="R160" s="2"/>
    </row>
    <row r="161" spans="1:18" x14ac:dyDescent="0.25">
      <c r="A161" s="1" t="s">
        <v>143</v>
      </c>
      <c r="B161" s="1" t="s">
        <v>81</v>
      </c>
      <c r="C161" s="1">
        <v>127</v>
      </c>
      <c r="D161" s="1">
        <v>198</v>
      </c>
      <c r="E161" s="1">
        <v>129</v>
      </c>
      <c r="F161" s="1" t="s">
        <v>5</v>
      </c>
      <c r="G161" s="1">
        <f t="shared" ref="G161:G167" si="24">SUM(C161:E161)</f>
        <v>454</v>
      </c>
      <c r="J161" s="2"/>
      <c r="K161" s="2" t="s">
        <v>219</v>
      </c>
      <c r="L161" s="2" t="s">
        <v>50</v>
      </c>
      <c r="M161" s="2">
        <v>158</v>
      </c>
      <c r="N161" s="2">
        <v>129</v>
      </c>
      <c r="O161" s="2">
        <v>185</v>
      </c>
      <c r="P161" s="2" t="s">
        <v>5</v>
      </c>
      <c r="Q161" s="2">
        <f t="shared" ref="Q161:Q167" si="25">SUM(M161:O161)</f>
        <v>472</v>
      </c>
      <c r="R161" s="2"/>
    </row>
    <row r="162" spans="1:18" x14ac:dyDescent="0.25">
      <c r="A162" s="1" t="s">
        <v>144</v>
      </c>
      <c r="B162" s="1" t="s">
        <v>81</v>
      </c>
      <c r="C162" s="1">
        <v>257</v>
      </c>
      <c r="D162" s="1">
        <v>155</v>
      </c>
      <c r="E162" s="1">
        <v>128</v>
      </c>
      <c r="F162" s="1" t="s">
        <v>5</v>
      </c>
      <c r="G162" s="1">
        <f t="shared" si="24"/>
        <v>540</v>
      </c>
      <c r="J162" s="2"/>
      <c r="K162" s="2" t="s">
        <v>49</v>
      </c>
      <c r="L162" s="2" t="s">
        <v>50</v>
      </c>
      <c r="M162" s="2">
        <v>162</v>
      </c>
      <c r="N162" s="2">
        <v>139</v>
      </c>
      <c r="O162" s="2">
        <v>178</v>
      </c>
      <c r="P162" s="2" t="s">
        <v>5</v>
      </c>
      <c r="Q162" s="2">
        <f t="shared" si="25"/>
        <v>479</v>
      </c>
      <c r="R162" s="2"/>
    </row>
    <row r="163" spans="1:18" x14ac:dyDescent="0.25">
      <c r="A163" s="1" t="s">
        <v>145</v>
      </c>
      <c r="B163" s="1" t="s">
        <v>81</v>
      </c>
      <c r="C163" s="1">
        <v>182</v>
      </c>
      <c r="D163" s="1">
        <v>140</v>
      </c>
      <c r="E163" s="1">
        <v>151</v>
      </c>
      <c r="F163" s="1" t="s">
        <v>5</v>
      </c>
      <c r="G163" s="1">
        <f t="shared" si="24"/>
        <v>473</v>
      </c>
      <c r="J163" s="2"/>
      <c r="K163" s="2" t="s">
        <v>48</v>
      </c>
      <c r="L163" s="2" t="s">
        <v>50</v>
      </c>
      <c r="M163" s="2">
        <v>116</v>
      </c>
      <c r="N163" s="2">
        <v>139</v>
      </c>
      <c r="O163" s="2">
        <v>160</v>
      </c>
      <c r="P163" s="2" t="s">
        <v>5</v>
      </c>
      <c r="Q163" s="2">
        <f t="shared" si="25"/>
        <v>415</v>
      </c>
      <c r="R163" s="2"/>
    </row>
    <row r="164" spans="1:18" x14ac:dyDescent="0.25">
      <c r="A164" s="1" t="s">
        <v>146</v>
      </c>
      <c r="B164" s="1" t="s">
        <v>81</v>
      </c>
      <c r="C164" s="1">
        <v>162</v>
      </c>
      <c r="D164" s="1">
        <v>126</v>
      </c>
      <c r="E164" s="1">
        <v>163</v>
      </c>
      <c r="F164" s="1" t="s">
        <v>5</v>
      </c>
      <c r="G164" s="1">
        <f t="shared" si="24"/>
        <v>451</v>
      </c>
      <c r="J164" s="2"/>
      <c r="K164" s="2" t="s">
        <v>220</v>
      </c>
      <c r="L164" s="2" t="s">
        <v>50</v>
      </c>
      <c r="M164" s="2">
        <v>153</v>
      </c>
      <c r="N164" s="2">
        <v>142</v>
      </c>
      <c r="O164" s="2">
        <v>152</v>
      </c>
      <c r="P164" s="2" t="s">
        <v>5</v>
      </c>
      <c r="Q164" s="2">
        <f t="shared" si="25"/>
        <v>447</v>
      </c>
      <c r="R164" s="2"/>
    </row>
    <row r="165" spans="1:18" x14ac:dyDescent="0.25">
      <c r="A165" s="1" t="s">
        <v>98</v>
      </c>
      <c r="B165" s="1" t="s">
        <v>81</v>
      </c>
      <c r="C165" s="1">
        <v>159</v>
      </c>
      <c r="D165" s="1">
        <v>185</v>
      </c>
      <c r="E165" s="1">
        <v>196</v>
      </c>
      <c r="F165" s="1" t="s">
        <v>5</v>
      </c>
      <c r="G165" s="1">
        <f t="shared" si="24"/>
        <v>540</v>
      </c>
      <c r="J165" s="2"/>
      <c r="K165" s="2" t="s">
        <v>221</v>
      </c>
      <c r="L165" s="2" t="s">
        <v>50</v>
      </c>
      <c r="M165" s="2">
        <v>98</v>
      </c>
      <c r="N165" s="2">
        <v>120</v>
      </c>
      <c r="O165" s="2">
        <v>114</v>
      </c>
      <c r="P165" s="2" t="s">
        <v>5</v>
      </c>
      <c r="Q165" s="2">
        <f t="shared" si="25"/>
        <v>332</v>
      </c>
      <c r="R165" s="2"/>
    </row>
    <row r="166" spans="1:18" x14ac:dyDescent="0.25">
      <c r="A166" s="1" t="s">
        <v>5</v>
      </c>
      <c r="B166" s="1" t="s">
        <v>81</v>
      </c>
      <c r="F166" s="1" t="s">
        <v>5</v>
      </c>
      <c r="G166" s="1">
        <f t="shared" si="24"/>
        <v>0</v>
      </c>
      <c r="J166" s="2"/>
      <c r="K166" s="2" t="s">
        <v>5</v>
      </c>
      <c r="L166" s="2" t="s">
        <v>5</v>
      </c>
      <c r="M166" s="2">
        <v>0</v>
      </c>
      <c r="N166" s="2">
        <v>0</v>
      </c>
      <c r="O166" s="2">
        <v>0</v>
      </c>
      <c r="P166" s="2" t="s">
        <v>5</v>
      </c>
      <c r="Q166" s="2">
        <f t="shared" si="25"/>
        <v>0</v>
      </c>
      <c r="R166" s="2"/>
    </row>
    <row r="167" spans="1:18" ht="15.75" thickBot="1" x14ac:dyDescent="0.3">
      <c r="A167" s="4" t="s">
        <v>5</v>
      </c>
      <c r="B167" s="4"/>
      <c r="C167" s="4"/>
      <c r="D167" s="4"/>
      <c r="E167" s="4"/>
      <c r="F167" s="4" t="s">
        <v>5</v>
      </c>
      <c r="G167" s="4">
        <f t="shared" si="24"/>
        <v>0</v>
      </c>
      <c r="H167" s="1">
        <f>SUM(G160:G167)</f>
        <v>2934</v>
      </c>
      <c r="J167" s="2"/>
      <c r="K167" s="5" t="s">
        <v>5</v>
      </c>
      <c r="L167" s="5"/>
      <c r="M167" s="5"/>
      <c r="N167" s="5"/>
      <c r="O167" s="5"/>
      <c r="P167" s="5" t="s">
        <v>5</v>
      </c>
      <c r="Q167" s="5">
        <f t="shared" si="25"/>
        <v>0</v>
      </c>
      <c r="R167" s="2">
        <f>SUM(Q160:Q167)</f>
        <v>2567</v>
      </c>
    </row>
    <row r="168" spans="1:18" ht="15.75" thickTop="1" x14ac:dyDescent="0.25">
      <c r="A168" s="1" t="s">
        <v>10</v>
      </c>
      <c r="C168" s="1">
        <f>MIN(C160:C167)</f>
        <v>127</v>
      </c>
      <c r="D168" s="1">
        <f>MIN(D160:D167)</f>
        <v>126</v>
      </c>
      <c r="E168" s="1">
        <f>MIN(E160:E167)</f>
        <v>128</v>
      </c>
      <c r="J168" s="2"/>
      <c r="K168" s="2" t="s">
        <v>10</v>
      </c>
      <c r="L168" s="2"/>
      <c r="M168" s="2">
        <v>98</v>
      </c>
      <c r="N168" s="2">
        <v>120</v>
      </c>
      <c r="O168" s="2">
        <v>114</v>
      </c>
      <c r="P168" s="2"/>
      <c r="Q168" s="2"/>
      <c r="R168" s="2"/>
    </row>
    <row r="169" spans="1:18" x14ac:dyDescent="0.25">
      <c r="A169" s="1" t="str">
        <f>A159</f>
        <v>Toms River North</v>
      </c>
      <c r="C169" s="1">
        <f>SUM(C160:C167)-C168</f>
        <v>920</v>
      </c>
      <c r="D169" s="1">
        <f>SUM(D160:D167)-D168</f>
        <v>866</v>
      </c>
      <c r="E169" s="1">
        <f>SUM(E160:E167)-E168</f>
        <v>767</v>
      </c>
      <c r="H169" s="1">
        <f>SUM(C169:E169)</f>
        <v>2553</v>
      </c>
      <c r="J169" s="2"/>
      <c r="K169" s="2" t="str">
        <f>K159</f>
        <v>Toms River East</v>
      </c>
      <c r="L169" s="2"/>
      <c r="M169" s="2">
        <f>SUM(M160:M167)-M168</f>
        <v>726</v>
      </c>
      <c r="N169" s="2">
        <f>SUM(N160:N167)-N168</f>
        <v>686</v>
      </c>
      <c r="O169" s="2">
        <f>SUM(O160:O167)-O168</f>
        <v>823</v>
      </c>
      <c r="P169" s="2"/>
      <c r="Q169" s="2"/>
      <c r="R169" s="2">
        <f>SUM(M169:O169)</f>
        <v>2235</v>
      </c>
    </row>
    <row r="170" spans="1:18" x14ac:dyDescent="0.25"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5"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5">
      <c r="A172" s="3" t="s">
        <v>69</v>
      </c>
      <c r="J172" s="2"/>
      <c r="K172" s="3" t="s">
        <v>202</v>
      </c>
      <c r="L172" s="2"/>
      <c r="M172" s="2"/>
      <c r="N172" s="2"/>
      <c r="O172" s="2"/>
      <c r="P172" s="2"/>
      <c r="Q172" s="2"/>
      <c r="R172" s="2"/>
    </row>
    <row r="173" spans="1:18" x14ac:dyDescent="0.25">
      <c r="A173" s="1" t="s">
        <v>225</v>
      </c>
      <c r="B173" s="1" t="s">
        <v>69</v>
      </c>
      <c r="C173" s="1">
        <v>132</v>
      </c>
      <c r="D173" s="1">
        <v>193</v>
      </c>
      <c r="E173" s="1">
        <v>138</v>
      </c>
      <c r="F173" s="1" t="s">
        <v>5</v>
      </c>
      <c r="G173" s="1">
        <f>SUM(C173:E173)</f>
        <v>463</v>
      </c>
      <c r="J173" s="2"/>
      <c r="K173" s="2" t="s">
        <v>203</v>
      </c>
      <c r="L173" s="2" t="s">
        <v>202</v>
      </c>
      <c r="M173" s="2">
        <v>120</v>
      </c>
      <c r="N173" s="2">
        <v>91</v>
      </c>
      <c r="O173" s="2">
        <v>138</v>
      </c>
      <c r="P173" s="2" t="s">
        <v>5</v>
      </c>
      <c r="Q173" s="2">
        <f>SUM(M173:O173)</f>
        <v>349</v>
      </c>
      <c r="R173" s="2"/>
    </row>
    <row r="174" spans="1:18" x14ac:dyDescent="0.25">
      <c r="A174" s="1" t="s">
        <v>101</v>
      </c>
      <c r="B174" s="1" t="s">
        <v>69</v>
      </c>
      <c r="C174" s="1">
        <v>136</v>
      </c>
      <c r="D174" s="1">
        <v>163</v>
      </c>
      <c r="E174" s="1">
        <v>146</v>
      </c>
      <c r="F174" s="1" t="s">
        <v>5</v>
      </c>
      <c r="G174" s="1">
        <f t="shared" ref="G174:G180" si="26">SUM(C174:E174)</f>
        <v>445</v>
      </c>
      <c r="J174" s="2"/>
      <c r="K174" s="2" t="s">
        <v>204</v>
      </c>
      <c r="L174" s="2" t="s">
        <v>202</v>
      </c>
      <c r="M174" s="2">
        <v>111</v>
      </c>
      <c r="N174" s="2">
        <v>127</v>
      </c>
      <c r="O174" s="2">
        <v>153</v>
      </c>
      <c r="P174" s="2" t="s">
        <v>5</v>
      </c>
      <c r="Q174" s="2">
        <f t="shared" ref="Q174:Q180" si="27">SUM(M174:O174)</f>
        <v>391</v>
      </c>
      <c r="R174" s="2"/>
    </row>
    <row r="175" spans="1:18" x14ac:dyDescent="0.25">
      <c r="A175" s="1" t="s">
        <v>102</v>
      </c>
      <c r="B175" s="1" t="s">
        <v>69</v>
      </c>
      <c r="C175" s="1">
        <v>142</v>
      </c>
      <c r="D175" s="1">
        <v>188</v>
      </c>
      <c r="E175" s="1">
        <v>123</v>
      </c>
      <c r="F175" s="1" t="s">
        <v>5</v>
      </c>
      <c r="G175" s="1">
        <f t="shared" si="26"/>
        <v>453</v>
      </c>
      <c r="J175" s="2"/>
      <c r="K175" s="2" t="s">
        <v>205</v>
      </c>
      <c r="L175" s="2" t="s">
        <v>202</v>
      </c>
      <c r="M175" s="2">
        <v>115</v>
      </c>
      <c r="N175" s="2">
        <v>87</v>
      </c>
      <c r="O175" s="2">
        <v>70</v>
      </c>
      <c r="P175" s="2" t="s">
        <v>5</v>
      </c>
      <c r="Q175" s="2">
        <f t="shared" si="27"/>
        <v>272</v>
      </c>
      <c r="R175" s="2"/>
    </row>
    <row r="176" spans="1:18" x14ac:dyDescent="0.25">
      <c r="A176" s="1" t="s">
        <v>100</v>
      </c>
      <c r="B176" s="1" t="s">
        <v>69</v>
      </c>
      <c r="C176" s="1">
        <v>175</v>
      </c>
      <c r="D176" s="1">
        <v>133</v>
      </c>
      <c r="E176" s="1">
        <v>160</v>
      </c>
      <c r="F176" s="1" t="s">
        <v>5</v>
      </c>
      <c r="G176" s="1">
        <f t="shared" si="26"/>
        <v>468</v>
      </c>
      <c r="J176" s="2"/>
      <c r="K176" s="2" t="s">
        <v>206</v>
      </c>
      <c r="L176" s="2" t="s">
        <v>202</v>
      </c>
      <c r="M176" s="2">
        <v>104</v>
      </c>
      <c r="N176" s="2">
        <v>108</v>
      </c>
      <c r="O176" s="2">
        <v>124</v>
      </c>
      <c r="P176" s="2" t="s">
        <v>5</v>
      </c>
      <c r="Q176" s="2">
        <f t="shared" si="27"/>
        <v>336</v>
      </c>
      <c r="R176" s="2"/>
    </row>
    <row r="177" spans="1:18" x14ac:dyDescent="0.25">
      <c r="A177" s="1" t="s">
        <v>103</v>
      </c>
      <c r="B177" s="1" t="s">
        <v>69</v>
      </c>
      <c r="C177" s="1">
        <v>160</v>
      </c>
      <c r="D177" s="1">
        <v>191</v>
      </c>
      <c r="E177" s="1">
        <v>189</v>
      </c>
      <c r="F177" s="1" t="s">
        <v>5</v>
      </c>
      <c r="G177" s="1">
        <f t="shared" si="26"/>
        <v>540</v>
      </c>
      <c r="J177" s="2"/>
      <c r="K177" s="2" t="s">
        <v>207</v>
      </c>
      <c r="L177" s="2" t="s">
        <v>202</v>
      </c>
      <c r="M177" s="2">
        <v>128</v>
      </c>
      <c r="N177" s="2">
        <v>123</v>
      </c>
      <c r="O177" s="2">
        <v>137</v>
      </c>
      <c r="P177" s="2" t="s">
        <v>5</v>
      </c>
      <c r="Q177" s="2">
        <f t="shared" si="27"/>
        <v>388</v>
      </c>
      <c r="R177" s="2"/>
    </row>
    <row r="178" spans="1:18" x14ac:dyDescent="0.25">
      <c r="A178" s="1" t="s">
        <v>104</v>
      </c>
      <c r="B178" s="1" t="s">
        <v>69</v>
      </c>
      <c r="C178" s="1">
        <v>233</v>
      </c>
      <c r="D178" s="1">
        <v>267</v>
      </c>
      <c r="E178" s="1">
        <v>206</v>
      </c>
      <c r="F178" s="1" t="s">
        <v>5</v>
      </c>
      <c r="G178" s="1">
        <f t="shared" si="26"/>
        <v>706</v>
      </c>
      <c r="J178" s="2"/>
      <c r="K178" s="2" t="s">
        <v>208</v>
      </c>
      <c r="L178" s="2" t="s">
        <v>202</v>
      </c>
      <c r="M178" s="2">
        <v>104</v>
      </c>
      <c r="N178" s="2">
        <v>165</v>
      </c>
      <c r="O178" s="2">
        <v>91</v>
      </c>
      <c r="P178" s="2" t="s">
        <v>5</v>
      </c>
      <c r="Q178" s="2">
        <f t="shared" si="27"/>
        <v>360</v>
      </c>
      <c r="R178" s="2"/>
    </row>
    <row r="179" spans="1:18" x14ac:dyDescent="0.25">
      <c r="A179" s="1" t="s">
        <v>5</v>
      </c>
      <c r="B179" s="1" t="s">
        <v>5</v>
      </c>
      <c r="D179" s="1">
        <v>0</v>
      </c>
      <c r="E179" s="1">
        <v>0</v>
      </c>
      <c r="F179" s="1" t="s">
        <v>5</v>
      </c>
      <c r="G179" s="1">
        <f t="shared" si="26"/>
        <v>0</v>
      </c>
      <c r="J179" s="2"/>
      <c r="K179" s="2" t="s">
        <v>5</v>
      </c>
      <c r="L179" s="2" t="s">
        <v>202</v>
      </c>
      <c r="M179" s="2"/>
      <c r="N179" s="2"/>
      <c r="O179" s="2"/>
      <c r="P179" s="2" t="s">
        <v>5</v>
      </c>
      <c r="Q179" s="2">
        <f t="shared" si="27"/>
        <v>0</v>
      </c>
      <c r="R179" s="2"/>
    </row>
    <row r="180" spans="1:18" ht="15.75" thickBot="1" x14ac:dyDescent="0.3">
      <c r="A180" s="4" t="s">
        <v>5</v>
      </c>
      <c r="B180" s="1" t="s">
        <v>5</v>
      </c>
      <c r="C180" s="4"/>
      <c r="D180" s="4">
        <v>0</v>
      </c>
      <c r="E180" s="4">
        <v>0</v>
      </c>
      <c r="F180" s="4" t="s">
        <v>5</v>
      </c>
      <c r="G180" s="4">
        <f t="shared" si="26"/>
        <v>0</v>
      </c>
      <c r="H180" s="1">
        <f>SUM(G173:G180)</f>
        <v>3075</v>
      </c>
      <c r="J180" s="2"/>
      <c r="K180" s="5" t="s">
        <v>5</v>
      </c>
      <c r="L180" s="5"/>
      <c r="M180" s="5"/>
      <c r="N180" s="5"/>
      <c r="O180" s="5"/>
      <c r="P180" s="5" t="s">
        <v>5</v>
      </c>
      <c r="Q180" s="5">
        <f t="shared" si="27"/>
        <v>0</v>
      </c>
      <c r="R180" s="2">
        <f>SUM(Q173:Q180)</f>
        <v>2096</v>
      </c>
    </row>
    <row r="181" spans="1:18" ht="15.75" thickTop="1" x14ac:dyDescent="0.25">
      <c r="A181" s="1" t="s">
        <v>10</v>
      </c>
      <c r="C181" s="1">
        <f>MIN(C173:C180)</f>
        <v>132</v>
      </c>
      <c r="D181" s="1">
        <v>133</v>
      </c>
      <c r="E181" s="1">
        <v>123</v>
      </c>
      <c r="J181" s="2"/>
      <c r="K181" s="2" t="s">
        <v>10</v>
      </c>
      <c r="L181" s="2"/>
      <c r="M181" s="2">
        <f>MIN(M173:M180)</f>
        <v>104</v>
      </c>
      <c r="N181" s="2">
        <f>MIN(N173:N180)</f>
        <v>87</v>
      </c>
      <c r="O181" s="2">
        <f>MIN(O173:O180)</f>
        <v>70</v>
      </c>
      <c r="P181" s="2"/>
      <c r="Q181" s="2"/>
      <c r="R181" s="2"/>
    </row>
    <row r="182" spans="1:18" x14ac:dyDescent="0.25">
      <c r="A182" s="1" t="str">
        <f>A172</f>
        <v>Keansburg</v>
      </c>
      <c r="C182" s="1">
        <f>SUM(C173:C180)-C181</f>
        <v>846</v>
      </c>
      <c r="D182" s="1">
        <f>SUM(D173:D180)-D181</f>
        <v>1002</v>
      </c>
      <c r="E182" s="1">
        <f>SUM(E173:E180)-E181</f>
        <v>839</v>
      </c>
      <c r="H182" s="1">
        <f>SUM(C182:E182)</f>
        <v>2687</v>
      </c>
      <c r="J182" s="2"/>
      <c r="K182" s="2" t="str">
        <f>K172</f>
        <v>Pinelands</v>
      </c>
      <c r="L182" s="2"/>
      <c r="M182" s="2">
        <f>SUM(M173:M180)-M181</f>
        <v>578</v>
      </c>
      <c r="N182" s="2">
        <f>SUM(N173:N180)-N181</f>
        <v>614</v>
      </c>
      <c r="O182" s="2">
        <f>SUM(O173:O180)-O181</f>
        <v>643</v>
      </c>
      <c r="P182" s="2"/>
      <c r="Q182" s="2"/>
      <c r="R182" s="2">
        <f>SUM(M182:O182)</f>
        <v>1835</v>
      </c>
    </row>
    <row r="183" spans="1:18" x14ac:dyDescent="0.25"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5"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5">
      <c r="A185" s="3" t="s">
        <v>226</v>
      </c>
      <c r="J185" s="2"/>
      <c r="K185" s="8"/>
      <c r="L185" s="2"/>
      <c r="M185" s="2"/>
      <c r="N185" s="2"/>
      <c r="O185" s="2"/>
      <c r="P185" s="2"/>
      <c r="Q185" s="2"/>
      <c r="R185" s="2"/>
    </row>
    <row r="186" spans="1:18" x14ac:dyDescent="0.25">
      <c r="A186" s="1" t="s">
        <v>227</v>
      </c>
      <c r="B186" s="1" t="s">
        <v>226</v>
      </c>
      <c r="C186" s="1">
        <v>204</v>
      </c>
      <c r="D186" s="1">
        <v>180</v>
      </c>
      <c r="E186" s="1">
        <v>187</v>
      </c>
      <c r="F186" s="1" t="s">
        <v>5</v>
      </c>
      <c r="G186" s="1">
        <f>SUM(C186:E186)</f>
        <v>571</v>
      </c>
      <c r="J186" s="2"/>
      <c r="K186" s="2"/>
      <c r="L186" s="2" t="s">
        <v>68</v>
      </c>
      <c r="M186" s="2">
        <v>0</v>
      </c>
      <c r="N186" s="2">
        <v>0</v>
      </c>
      <c r="O186" s="2">
        <v>0</v>
      </c>
      <c r="P186" s="2" t="s">
        <v>5</v>
      </c>
      <c r="Q186" s="2">
        <f>SUM(M186:O186)</f>
        <v>0</v>
      </c>
      <c r="R186" s="2"/>
    </row>
    <row r="187" spans="1:18" x14ac:dyDescent="0.25">
      <c r="A187" s="1" t="s">
        <v>228</v>
      </c>
      <c r="B187" s="1" t="s">
        <v>226</v>
      </c>
      <c r="C187" s="1">
        <v>156</v>
      </c>
      <c r="D187" s="1">
        <v>196</v>
      </c>
      <c r="E187" s="1">
        <v>164</v>
      </c>
      <c r="F187" s="1" t="s">
        <v>5</v>
      </c>
      <c r="G187" s="1">
        <f t="shared" ref="G187:G193" si="28">SUM(C187:E187)</f>
        <v>516</v>
      </c>
      <c r="J187" s="2"/>
      <c r="K187" s="2"/>
      <c r="L187" s="2" t="s">
        <v>68</v>
      </c>
      <c r="M187" s="2">
        <v>0</v>
      </c>
      <c r="N187" s="2">
        <v>0</v>
      </c>
      <c r="O187" s="2">
        <v>0</v>
      </c>
      <c r="P187" s="2" t="s">
        <v>5</v>
      </c>
      <c r="Q187" s="2">
        <f t="shared" ref="Q187:Q193" si="29">SUM(M187:O187)</f>
        <v>0</v>
      </c>
      <c r="R187" s="2"/>
    </row>
    <row r="188" spans="1:18" x14ac:dyDescent="0.25">
      <c r="A188" s="1" t="s">
        <v>229</v>
      </c>
      <c r="B188" s="1" t="s">
        <v>226</v>
      </c>
      <c r="C188" s="1">
        <v>135</v>
      </c>
      <c r="D188" s="1">
        <v>143</v>
      </c>
      <c r="E188" s="1">
        <v>152</v>
      </c>
      <c r="F188" s="1" t="s">
        <v>5</v>
      </c>
      <c r="G188" s="1">
        <f t="shared" si="28"/>
        <v>430</v>
      </c>
      <c r="J188" s="2"/>
      <c r="K188" s="2"/>
      <c r="L188" s="2" t="s">
        <v>68</v>
      </c>
      <c r="M188" s="2">
        <v>0</v>
      </c>
      <c r="N188" s="2">
        <v>0</v>
      </c>
      <c r="O188" s="2">
        <v>0</v>
      </c>
      <c r="P188" s="2" t="s">
        <v>5</v>
      </c>
      <c r="Q188" s="2">
        <f t="shared" si="29"/>
        <v>0</v>
      </c>
      <c r="R188" s="2"/>
    </row>
    <row r="189" spans="1:18" x14ac:dyDescent="0.25">
      <c r="A189" s="1" t="s">
        <v>230</v>
      </c>
      <c r="B189" s="1" t="s">
        <v>226</v>
      </c>
      <c r="C189" s="1">
        <v>169</v>
      </c>
      <c r="D189" s="1">
        <v>110</v>
      </c>
      <c r="E189" s="1">
        <v>179</v>
      </c>
      <c r="F189" s="1" t="s">
        <v>5</v>
      </c>
      <c r="G189" s="1">
        <f t="shared" si="28"/>
        <v>458</v>
      </c>
      <c r="J189" s="2"/>
      <c r="K189" s="2"/>
      <c r="L189" s="2" t="s">
        <v>68</v>
      </c>
      <c r="M189" s="2">
        <v>0</v>
      </c>
      <c r="N189" s="2">
        <v>0</v>
      </c>
      <c r="O189" s="2">
        <v>0</v>
      </c>
      <c r="P189" s="2" t="s">
        <v>5</v>
      </c>
      <c r="Q189" s="2">
        <f t="shared" si="29"/>
        <v>0</v>
      </c>
      <c r="R189" s="2"/>
    </row>
    <row r="190" spans="1:18" x14ac:dyDescent="0.25">
      <c r="A190" s="1" t="s">
        <v>231</v>
      </c>
      <c r="B190" s="1" t="s">
        <v>226</v>
      </c>
      <c r="C190" s="1">
        <v>169</v>
      </c>
      <c r="D190" s="1">
        <v>138</v>
      </c>
      <c r="E190" s="1">
        <v>184</v>
      </c>
      <c r="F190" s="1" t="s">
        <v>5</v>
      </c>
      <c r="G190" s="1">
        <f t="shared" si="28"/>
        <v>491</v>
      </c>
      <c r="J190" s="2"/>
      <c r="K190" s="2"/>
      <c r="L190" s="2" t="s">
        <v>68</v>
      </c>
      <c r="M190" s="2">
        <v>0</v>
      </c>
      <c r="N190" s="2">
        <v>0</v>
      </c>
      <c r="O190" s="2">
        <v>0</v>
      </c>
      <c r="P190" s="2" t="s">
        <v>5</v>
      </c>
      <c r="Q190" s="2">
        <f t="shared" si="29"/>
        <v>0</v>
      </c>
      <c r="R190" s="2"/>
    </row>
    <row r="191" spans="1:18" x14ac:dyDescent="0.25">
      <c r="A191" s="1" t="s">
        <v>232</v>
      </c>
      <c r="B191" s="1" t="s">
        <v>226</v>
      </c>
      <c r="C191" s="1">
        <v>210</v>
      </c>
      <c r="D191" s="1">
        <v>146</v>
      </c>
      <c r="E191" s="1">
        <v>173</v>
      </c>
      <c r="F191" s="1" t="s">
        <v>5</v>
      </c>
      <c r="G191" s="1">
        <f t="shared" si="28"/>
        <v>529</v>
      </c>
      <c r="J191" s="2"/>
      <c r="K191" s="2"/>
      <c r="L191" s="2" t="s">
        <v>68</v>
      </c>
      <c r="M191" s="2">
        <v>0</v>
      </c>
      <c r="N191" s="2">
        <v>0</v>
      </c>
      <c r="O191" s="2">
        <v>0</v>
      </c>
      <c r="P191" s="2" t="s">
        <v>5</v>
      </c>
      <c r="Q191" s="2">
        <f t="shared" si="29"/>
        <v>0</v>
      </c>
      <c r="R191" s="2"/>
    </row>
    <row r="192" spans="1:18" x14ac:dyDescent="0.25">
      <c r="A192" s="1" t="s">
        <v>233</v>
      </c>
      <c r="B192" s="1" t="s">
        <v>226</v>
      </c>
      <c r="F192" s="1" t="s">
        <v>5</v>
      </c>
      <c r="G192" s="1">
        <f t="shared" si="28"/>
        <v>0</v>
      </c>
      <c r="J192" s="2"/>
      <c r="K192" s="2" t="s">
        <v>5</v>
      </c>
      <c r="L192" s="2" t="s">
        <v>5</v>
      </c>
      <c r="M192" s="2"/>
      <c r="N192" s="2"/>
      <c r="O192" s="2"/>
      <c r="P192" s="2" t="s">
        <v>5</v>
      </c>
      <c r="Q192" s="2">
        <f t="shared" si="29"/>
        <v>0</v>
      </c>
      <c r="R192" s="2"/>
    </row>
    <row r="193" spans="1:18" ht="15.75" thickBot="1" x14ac:dyDescent="0.3">
      <c r="A193" s="4" t="s">
        <v>5</v>
      </c>
      <c r="B193" s="1" t="s">
        <v>5</v>
      </c>
      <c r="C193" s="4"/>
      <c r="D193" s="4"/>
      <c r="E193" s="4"/>
      <c r="F193" s="4" t="s">
        <v>5</v>
      </c>
      <c r="G193" s="4">
        <f t="shared" si="28"/>
        <v>0</v>
      </c>
      <c r="H193" s="1">
        <f>SUM(G186:G193)</f>
        <v>2995</v>
      </c>
      <c r="J193" s="2"/>
      <c r="K193" s="5" t="s">
        <v>5</v>
      </c>
      <c r="L193" s="5"/>
      <c r="M193" s="5"/>
      <c r="N193" s="5"/>
      <c r="O193" s="5"/>
      <c r="P193" s="5" t="s">
        <v>5</v>
      </c>
      <c r="Q193" s="5">
        <f t="shared" si="29"/>
        <v>0</v>
      </c>
      <c r="R193" s="2">
        <f>SUM(Q186:Q193)</f>
        <v>0</v>
      </c>
    </row>
    <row r="194" spans="1:18" ht="15.75" thickTop="1" x14ac:dyDescent="0.25">
      <c r="A194" s="1" t="s">
        <v>10</v>
      </c>
      <c r="C194" s="1">
        <f>MIN(C186:C193)</f>
        <v>135</v>
      </c>
      <c r="D194" s="1">
        <f>MIN(D186:D193)</f>
        <v>110</v>
      </c>
      <c r="E194" s="1">
        <f>MIN(E186:E193)</f>
        <v>152</v>
      </c>
      <c r="J194" s="2"/>
      <c r="K194" s="2" t="s">
        <v>10</v>
      </c>
      <c r="L194" s="2"/>
      <c r="M194" s="2">
        <f>MIN(M186:M193)</f>
        <v>0</v>
      </c>
      <c r="N194" s="2">
        <f>MIN(N186:N193)</f>
        <v>0</v>
      </c>
      <c r="O194" s="2">
        <f>MIN(O186:O193)</f>
        <v>0</v>
      </c>
      <c r="P194" s="2"/>
      <c r="Q194" s="2"/>
      <c r="R194" s="2"/>
    </row>
    <row r="195" spans="1:18" x14ac:dyDescent="0.25">
      <c r="A195" s="1" t="str">
        <f>A185</f>
        <v>Jackson Mem.</v>
      </c>
      <c r="C195" s="1">
        <f>SUM(C186:C193)-C194</f>
        <v>908</v>
      </c>
      <c r="D195" s="1">
        <f>SUM(D186:D193)-D194</f>
        <v>803</v>
      </c>
      <c r="E195" s="1">
        <f>SUM(E186:E193)-E194</f>
        <v>887</v>
      </c>
      <c r="H195" s="1">
        <f>SUM(C195:E195)</f>
        <v>2598</v>
      </c>
      <c r="J195" s="2"/>
      <c r="K195" s="2">
        <f>K185</f>
        <v>0</v>
      </c>
      <c r="L195" s="2"/>
      <c r="M195" s="2">
        <f>SUM(M186:M193)-M194</f>
        <v>0</v>
      </c>
      <c r="N195" s="2">
        <f>SUM(N186:N193)-N194</f>
        <v>0</v>
      </c>
      <c r="O195" s="2">
        <f>SUM(O186:O193)-O194</f>
        <v>0</v>
      </c>
      <c r="P195" s="2"/>
      <c r="Q195" s="2"/>
      <c r="R195" s="2">
        <f>SUM(M195:O195)</f>
        <v>0</v>
      </c>
    </row>
    <row r="196" spans="1:18" x14ac:dyDescent="0.25"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5"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5">
      <c r="A198" s="7"/>
      <c r="J198" s="2"/>
      <c r="K198" s="8"/>
      <c r="L198" s="2"/>
      <c r="M198" s="2"/>
      <c r="N198" s="2"/>
      <c r="O198" s="2"/>
      <c r="P198" s="2"/>
      <c r="Q198" s="2"/>
      <c r="R198" s="2"/>
    </row>
    <row r="199" spans="1:18" x14ac:dyDescent="0.25">
      <c r="A199" s="7" t="s">
        <v>5</v>
      </c>
      <c r="J199" s="2"/>
      <c r="K199" s="2" t="s">
        <v>5</v>
      </c>
      <c r="L199" s="2" t="s">
        <v>69</v>
      </c>
      <c r="M199" s="2">
        <v>0</v>
      </c>
      <c r="N199" s="2">
        <v>0</v>
      </c>
      <c r="O199" s="2">
        <v>0</v>
      </c>
      <c r="P199" s="2" t="s">
        <v>5</v>
      </c>
      <c r="Q199" s="2">
        <f>SUM(M199:O199)</f>
        <v>0</v>
      </c>
      <c r="R199" s="2"/>
    </row>
    <row r="200" spans="1:18" x14ac:dyDescent="0.25">
      <c r="A200" s="1" t="s">
        <v>5</v>
      </c>
      <c r="B200" s="1" t="s">
        <v>99</v>
      </c>
      <c r="C200" s="1">
        <v>0</v>
      </c>
      <c r="D200" s="1">
        <v>0</v>
      </c>
      <c r="E200" s="1">
        <v>0</v>
      </c>
      <c r="F200" s="1" t="s">
        <v>5</v>
      </c>
      <c r="G200" s="1">
        <f>SUM(C200:E200)</f>
        <v>0</v>
      </c>
      <c r="J200" s="2"/>
      <c r="K200" s="2" t="s">
        <v>5</v>
      </c>
      <c r="L200" s="2" t="s">
        <v>69</v>
      </c>
      <c r="M200" s="2">
        <v>0</v>
      </c>
      <c r="N200" s="2">
        <v>0</v>
      </c>
      <c r="O200" s="2">
        <v>0</v>
      </c>
      <c r="P200" s="2" t="s">
        <v>5</v>
      </c>
      <c r="Q200" s="2">
        <f t="shared" ref="Q200:Q206" si="30">SUM(M200:O200)</f>
        <v>0</v>
      </c>
      <c r="R200" s="2"/>
    </row>
    <row r="201" spans="1:18" x14ac:dyDescent="0.25">
      <c r="A201" s="1" t="s">
        <v>5</v>
      </c>
      <c r="B201" s="1" t="s">
        <v>99</v>
      </c>
      <c r="C201" s="1">
        <v>0</v>
      </c>
      <c r="D201" s="1">
        <v>0</v>
      </c>
      <c r="E201" s="1">
        <v>0</v>
      </c>
      <c r="F201" s="1" t="s">
        <v>5</v>
      </c>
      <c r="G201" s="1">
        <f t="shared" ref="G201:G207" si="31">SUM(C201:E201)</f>
        <v>0</v>
      </c>
      <c r="J201" s="2"/>
      <c r="K201" s="2" t="s">
        <v>5</v>
      </c>
      <c r="L201" s="2" t="s">
        <v>69</v>
      </c>
      <c r="M201" s="2">
        <v>0</v>
      </c>
      <c r="N201" s="2">
        <v>0</v>
      </c>
      <c r="O201" s="2">
        <v>0</v>
      </c>
      <c r="P201" s="2" t="s">
        <v>5</v>
      </c>
      <c r="Q201" s="2">
        <f t="shared" si="30"/>
        <v>0</v>
      </c>
      <c r="R201" s="2"/>
    </row>
    <row r="202" spans="1:18" x14ac:dyDescent="0.25">
      <c r="A202" s="1" t="s">
        <v>5</v>
      </c>
      <c r="B202" s="1" t="s">
        <v>99</v>
      </c>
      <c r="C202" s="1">
        <v>0</v>
      </c>
      <c r="D202" s="1">
        <v>0</v>
      </c>
      <c r="E202" s="1">
        <v>0</v>
      </c>
      <c r="F202" s="1" t="s">
        <v>5</v>
      </c>
      <c r="G202" s="1">
        <f t="shared" si="31"/>
        <v>0</v>
      </c>
      <c r="J202" s="2"/>
      <c r="K202" s="2" t="s">
        <v>5</v>
      </c>
      <c r="L202" s="2" t="s">
        <v>69</v>
      </c>
      <c r="M202" s="2">
        <v>0</v>
      </c>
      <c r="N202" s="2">
        <v>0</v>
      </c>
      <c r="O202" s="2">
        <v>0</v>
      </c>
      <c r="P202" s="2" t="s">
        <v>5</v>
      </c>
      <c r="Q202" s="2">
        <f t="shared" si="30"/>
        <v>0</v>
      </c>
      <c r="R202" s="2"/>
    </row>
    <row r="203" spans="1:18" x14ac:dyDescent="0.25">
      <c r="A203" s="1" t="s">
        <v>5</v>
      </c>
      <c r="B203" s="1" t="s">
        <v>99</v>
      </c>
      <c r="C203" s="1">
        <v>0</v>
      </c>
      <c r="D203" s="1">
        <v>0</v>
      </c>
      <c r="E203" s="1">
        <v>0</v>
      </c>
      <c r="F203" s="1" t="s">
        <v>5</v>
      </c>
      <c r="G203" s="1">
        <f t="shared" si="31"/>
        <v>0</v>
      </c>
      <c r="J203" s="2"/>
      <c r="K203" s="2" t="s">
        <v>5</v>
      </c>
      <c r="L203" s="2" t="s">
        <v>69</v>
      </c>
      <c r="M203" s="2">
        <v>0</v>
      </c>
      <c r="N203" s="2">
        <v>0</v>
      </c>
      <c r="O203" s="2">
        <v>0</v>
      </c>
      <c r="P203" s="2" t="s">
        <v>5</v>
      </c>
      <c r="Q203" s="2">
        <f t="shared" si="30"/>
        <v>0</v>
      </c>
      <c r="R203" s="2"/>
    </row>
    <row r="204" spans="1:18" x14ac:dyDescent="0.25">
      <c r="A204" s="1" t="s">
        <v>5</v>
      </c>
      <c r="B204" s="1" t="s">
        <v>99</v>
      </c>
      <c r="C204" s="1">
        <v>0</v>
      </c>
      <c r="D204" s="1">
        <v>0</v>
      </c>
      <c r="E204" s="1">
        <v>0</v>
      </c>
      <c r="F204" s="1" t="s">
        <v>5</v>
      </c>
      <c r="G204" s="1">
        <f t="shared" si="31"/>
        <v>0</v>
      </c>
      <c r="J204" s="2"/>
      <c r="K204" s="2" t="s">
        <v>5</v>
      </c>
      <c r="L204" s="2" t="s">
        <v>69</v>
      </c>
      <c r="M204" s="2">
        <v>0</v>
      </c>
      <c r="N204" s="2">
        <v>0</v>
      </c>
      <c r="O204" s="2">
        <v>0</v>
      </c>
      <c r="P204" s="2" t="s">
        <v>5</v>
      </c>
      <c r="Q204" s="2">
        <f t="shared" si="30"/>
        <v>0</v>
      </c>
      <c r="R204" s="2"/>
    </row>
    <row r="205" spans="1:18" x14ac:dyDescent="0.25">
      <c r="A205" s="1" t="s">
        <v>5</v>
      </c>
      <c r="B205" s="1" t="s">
        <v>99</v>
      </c>
      <c r="C205" s="1">
        <v>0</v>
      </c>
      <c r="D205" s="1">
        <v>0</v>
      </c>
      <c r="E205" s="1">
        <v>0</v>
      </c>
      <c r="F205" s="1" t="s">
        <v>5</v>
      </c>
      <c r="G205" s="1">
        <f t="shared" si="31"/>
        <v>0</v>
      </c>
      <c r="J205" s="2"/>
      <c r="K205" s="2" t="s">
        <v>5</v>
      </c>
      <c r="L205" s="2" t="s">
        <v>69</v>
      </c>
      <c r="M205" s="2">
        <v>0</v>
      </c>
      <c r="N205" s="2">
        <v>0</v>
      </c>
      <c r="O205" s="2">
        <v>0</v>
      </c>
      <c r="P205" s="2" t="s">
        <v>5</v>
      </c>
      <c r="Q205" s="2">
        <f t="shared" si="30"/>
        <v>0</v>
      </c>
      <c r="R205" s="2"/>
    </row>
    <row r="206" spans="1:18" ht="15.75" thickBot="1" x14ac:dyDescent="0.3">
      <c r="A206" s="1" t="s">
        <v>5</v>
      </c>
      <c r="B206" s="1" t="s">
        <v>5</v>
      </c>
      <c r="D206" s="1">
        <v>0</v>
      </c>
      <c r="E206" s="1">
        <v>0</v>
      </c>
      <c r="F206" s="1" t="s">
        <v>5</v>
      </c>
      <c r="G206" s="1">
        <f t="shared" si="31"/>
        <v>0</v>
      </c>
      <c r="J206" s="2"/>
      <c r="K206" s="5" t="s">
        <v>5</v>
      </c>
      <c r="L206" s="5"/>
      <c r="M206" s="5"/>
      <c r="N206" s="5">
        <v>0</v>
      </c>
      <c r="O206" s="5"/>
      <c r="P206" s="5" t="s">
        <v>5</v>
      </c>
      <c r="Q206" s="5">
        <f t="shared" si="30"/>
        <v>0</v>
      </c>
      <c r="R206" s="2">
        <f>SUM(Q199:Q206)</f>
        <v>0</v>
      </c>
    </row>
    <row r="207" spans="1:18" ht="16.5" thickTop="1" thickBot="1" x14ac:dyDescent="0.3">
      <c r="A207" s="4" t="s">
        <v>5</v>
      </c>
      <c r="B207" s="4"/>
      <c r="C207" s="4"/>
      <c r="D207" s="4"/>
      <c r="E207" s="4"/>
      <c r="F207" s="4" t="s">
        <v>5</v>
      </c>
      <c r="G207" s="4">
        <f t="shared" si="31"/>
        <v>0</v>
      </c>
      <c r="H207" s="1">
        <f>SUM(G200:G207)</f>
        <v>0</v>
      </c>
      <c r="J207" s="2"/>
      <c r="K207" s="2" t="s">
        <v>10</v>
      </c>
      <c r="L207" s="2"/>
      <c r="M207" s="2">
        <v>0</v>
      </c>
      <c r="N207" s="2">
        <v>0</v>
      </c>
      <c r="O207" s="2">
        <f>MIN(O199:O206)</f>
        <v>0</v>
      </c>
      <c r="P207" s="2"/>
      <c r="Q207" s="2"/>
      <c r="R207" s="2"/>
    </row>
    <row r="208" spans="1:18" ht="15.75" thickTop="1" x14ac:dyDescent="0.25">
      <c r="A208" s="1" t="s">
        <v>10</v>
      </c>
      <c r="C208" s="1">
        <f>MIN(C200:C207)</f>
        <v>0</v>
      </c>
      <c r="D208" s="1">
        <v>0</v>
      </c>
      <c r="E208" s="1">
        <v>0</v>
      </c>
      <c r="J208" s="2"/>
      <c r="K208" s="2">
        <f>K198</f>
        <v>0</v>
      </c>
      <c r="L208" s="2"/>
      <c r="M208" s="2">
        <f>SUM(M199:M206)-M207</f>
        <v>0</v>
      </c>
      <c r="N208" s="2">
        <f>SUM(N199:N206)-N207</f>
        <v>0</v>
      </c>
      <c r="O208" s="2">
        <f>SUM(O199:O206)-O207</f>
        <v>0</v>
      </c>
      <c r="P208" s="2"/>
      <c r="Q208" s="2"/>
      <c r="R208" s="2">
        <f>SUM(M208:O208)</f>
        <v>0</v>
      </c>
    </row>
    <row r="209" spans="1:18" x14ac:dyDescent="0.25">
      <c r="A209" s="1" t="str">
        <f>A199</f>
        <v xml:space="preserve"> </v>
      </c>
      <c r="C209" s="1">
        <f>SUM(C200:C207)-C208</f>
        <v>0</v>
      </c>
      <c r="D209" s="1">
        <f>SUM(D200:D207)-D208</f>
        <v>0</v>
      </c>
      <c r="E209" s="1">
        <f>SUM(E200:E207)-E208</f>
        <v>0</v>
      </c>
      <c r="H209" s="1">
        <f>SUM(C209:E209)</f>
        <v>0</v>
      </c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5">
      <c r="A210" s="7" t="s">
        <v>5</v>
      </c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5">
      <c r="A211" s="1" t="s">
        <v>5</v>
      </c>
      <c r="B211" s="1" t="s">
        <v>68</v>
      </c>
      <c r="C211" s="1">
        <v>0</v>
      </c>
      <c r="D211" s="1">
        <v>0</v>
      </c>
      <c r="E211" s="1">
        <v>0</v>
      </c>
      <c r="F211" s="1" t="s">
        <v>5</v>
      </c>
      <c r="G211" s="1">
        <f>SUM(C211:E211)</f>
        <v>0</v>
      </c>
      <c r="J211" s="2"/>
      <c r="K211" s="3" t="s">
        <v>72</v>
      </c>
      <c r="L211" s="2"/>
      <c r="M211" s="2"/>
      <c r="N211" s="2"/>
      <c r="O211" s="2"/>
      <c r="P211" s="2"/>
      <c r="Q211" s="2"/>
      <c r="R211" s="2"/>
    </row>
    <row r="212" spans="1:18" x14ac:dyDescent="0.25">
      <c r="A212" s="1" t="s">
        <v>5</v>
      </c>
      <c r="B212" s="1" t="s">
        <v>68</v>
      </c>
      <c r="C212" s="1">
        <v>0</v>
      </c>
      <c r="D212" s="1">
        <v>0</v>
      </c>
      <c r="E212" s="1">
        <v>0</v>
      </c>
      <c r="F212" s="1" t="s">
        <v>5</v>
      </c>
      <c r="G212" s="1">
        <f t="shared" ref="G212:G218" si="32">SUM(C212:E212)</f>
        <v>0</v>
      </c>
      <c r="J212" s="2"/>
      <c r="K212" s="2" t="s">
        <v>152</v>
      </c>
      <c r="L212" s="2" t="s">
        <v>72</v>
      </c>
      <c r="M212" s="2">
        <v>123</v>
      </c>
      <c r="N212" s="2">
        <v>91</v>
      </c>
      <c r="O212" s="2">
        <v>107</v>
      </c>
      <c r="P212" s="2" t="s">
        <v>5</v>
      </c>
      <c r="Q212" s="2">
        <f>SUM(M212:O212)</f>
        <v>321</v>
      </c>
      <c r="R212" s="2"/>
    </row>
    <row r="213" spans="1:18" x14ac:dyDescent="0.25">
      <c r="A213" s="1" t="s">
        <v>5</v>
      </c>
      <c r="B213" s="1" t="s">
        <v>68</v>
      </c>
      <c r="C213" s="1">
        <v>0</v>
      </c>
      <c r="D213" s="1">
        <v>0</v>
      </c>
      <c r="E213" s="1">
        <v>0</v>
      </c>
      <c r="F213" s="1" t="s">
        <v>5</v>
      </c>
      <c r="G213" s="1">
        <f t="shared" si="32"/>
        <v>0</v>
      </c>
      <c r="J213" s="2"/>
      <c r="K213" s="2" t="s">
        <v>153</v>
      </c>
      <c r="L213" s="2" t="s">
        <v>72</v>
      </c>
      <c r="M213" s="2">
        <v>130</v>
      </c>
      <c r="N213" s="2">
        <v>144</v>
      </c>
      <c r="O213" s="2">
        <v>127</v>
      </c>
      <c r="P213" s="2" t="s">
        <v>5</v>
      </c>
      <c r="Q213" s="2">
        <f t="shared" ref="Q213:Q219" si="33">SUM(M213:O213)</f>
        <v>401</v>
      </c>
      <c r="R213" s="2"/>
    </row>
    <row r="214" spans="1:18" x14ac:dyDescent="0.25">
      <c r="A214" s="1" t="s">
        <v>5</v>
      </c>
      <c r="B214" s="1" t="s">
        <v>68</v>
      </c>
      <c r="C214" s="1">
        <v>0</v>
      </c>
      <c r="D214" s="1">
        <v>0</v>
      </c>
      <c r="E214" s="1">
        <v>0</v>
      </c>
      <c r="F214" s="1" t="s">
        <v>5</v>
      </c>
      <c r="G214" s="1">
        <f t="shared" si="32"/>
        <v>0</v>
      </c>
      <c r="J214" s="2"/>
      <c r="K214" s="2" t="s">
        <v>154</v>
      </c>
      <c r="L214" s="2" t="s">
        <v>72</v>
      </c>
      <c r="M214" s="2">
        <v>114</v>
      </c>
      <c r="N214" s="2">
        <v>191</v>
      </c>
      <c r="O214" s="2">
        <v>142</v>
      </c>
      <c r="P214" s="2" t="s">
        <v>5</v>
      </c>
      <c r="Q214" s="2">
        <f t="shared" si="33"/>
        <v>447</v>
      </c>
      <c r="R214" s="2"/>
    </row>
    <row r="215" spans="1:18" x14ac:dyDescent="0.25">
      <c r="A215" s="1" t="s">
        <v>5</v>
      </c>
      <c r="B215" s="1" t="s">
        <v>68</v>
      </c>
      <c r="C215" s="1">
        <v>0</v>
      </c>
      <c r="D215" s="1">
        <v>0</v>
      </c>
      <c r="E215" s="1">
        <v>0</v>
      </c>
      <c r="F215" s="1" t="s">
        <v>5</v>
      </c>
      <c r="G215" s="1">
        <f t="shared" si="32"/>
        <v>0</v>
      </c>
      <c r="J215" s="2"/>
      <c r="K215" s="2" t="s">
        <v>73</v>
      </c>
      <c r="L215" s="2" t="s">
        <v>72</v>
      </c>
      <c r="M215" s="2">
        <v>175</v>
      </c>
      <c r="N215" s="2">
        <v>173</v>
      </c>
      <c r="O215" s="2">
        <v>145</v>
      </c>
      <c r="P215" s="2" t="s">
        <v>5</v>
      </c>
      <c r="Q215" s="2">
        <f t="shared" si="33"/>
        <v>493</v>
      </c>
      <c r="R215" s="2"/>
    </row>
    <row r="216" spans="1:18" x14ac:dyDescent="0.25">
      <c r="A216" s="1" t="s">
        <v>5</v>
      </c>
      <c r="B216" s="1" t="s">
        <v>68</v>
      </c>
      <c r="C216" s="1">
        <v>0</v>
      </c>
      <c r="D216" s="1">
        <v>0</v>
      </c>
      <c r="E216" s="1">
        <v>0</v>
      </c>
      <c r="F216" s="1" t="s">
        <v>5</v>
      </c>
      <c r="G216" s="1">
        <f t="shared" si="32"/>
        <v>0</v>
      </c>
      <c r="J216" s="2"/>
      <c r="K216" s="2" t="s">
        <v>74</v>
      </c>
      <c r="L216" s="2" t="s">
        <v>72</v>
      </c>
      <c r="M216" s="2">
        <v>149</v>
      </c>
      <c r="N216" s="2">
        <v>153</v>
      </c>
      <c r="O216" s="2">
        <v>155</v>
      </c>
      <c r="P216" s="2" t="s">
        <v>5</v>
      </c>
      <c r="Q216" s="2">
        <f t="shared" si="33"/>
        <v>457</v>
      </c>
      <c r="R216" s="2"/>
    </row>
    <row r="217" spans="1:18" x14ac:dyDescent="0.25">
      <c r="A217" s="1" t="s">
        <v>5</v>
      </c>
      <c r="B217" s="1" t="s">
        <v>68</v>
      </c>
      <c r="D217" s="1">
        <v>0</v>
      </c>
      <c r="E217" s="1">
        <v>0</v>
      </c>
      <c r="F217" s="1" t="s">
        <v>5</v>
      </c>
      <c r="G217" s="1">
        <f t="shared" si="32"/>
        <v>0</v>
      </c>
      <c r="J217" s="2"/>
      <c r="K217" s="2" t="s">
        <v>155</v>
      </c>
      <c r="L217" s="2" t="s">
        <v>72</v>
      </c>
      <c r="M217" s="2">
        <v>151</v>
      </c>
      <c r="N217" s="2">
        <v>194</v>
      </c>
      <c r="O217" s="2">
        <v>146</v>
      </c>
      <c r="P217" s="2" t="s">
        <v>5</v>
      </c>
      <c r="Q217" s="2">
        <f t="shared" si="33"/>
        <v>491</v>
      </c>
      <c r="R217" s="2"/>
    </row>
    <row r="218" spans="1:18" ht="15.75" thickBot="1" x14ac:dyDescent="0.3">
      <c r="A218" s="4" t="s">
        <v>5</v>
      </c>
      <c r="B218" s="4"/>
      <c r="C218" s="4"/>
      <c r="D218" s="4"/>
      <c r="E218" s="4"/>
      <c r="F218" s="4" t="s">
        <v>5</v>
      </c>
      <c r="G218" s="4">
        <f t="shared" si="32"/>
        <v>0</v>
      </c>
      <c r="H218" s="1">
        <f>SUM(G211:G218)</f>
        <v>0</v>
      </c>
      <c r="J218" s="2"/>
      <c r="K218" s="2" t="s">
        <v>5</v>
      </c>
      <c r="L218" s="2" t="s">
        <v>5</v>
      </c>
      <c r="M218" s="2">
        <v>0</v>
      </c>
      <c r="N218" s="2">
        <v>0</v>
      </c>
      <c r="O218" s="2">
        <v>0</v>
      </c>
      <c r="P218" s="2" t="s">
        <v>5</v>
      </c>
      <c r="Q218" s="2">
        <f t="shared" si="33"/>
        <v>0</v>
      </c>
      <c r="R218" s="2"/>
    </row>
    <row r="219" spans="1:18" ht="16.5" thickTop="1" thickBot="1" x14ac:dyDescent="0.3">
      <c r="A219" s="1" t="s">
        <v>10</v>
      </c>
      <c r="C219" s="1">
        <f>MIN(C211:C218)</f>
        <v>0</v>
      </c>
      <c r="D219" s="1">
        <f>MIN(D211:D218)</f>
        <v>0</v>
      </c>
      <c r="E219" s="1">
        <f>MIN(E211:E218)</f>
        <v>0</v>
      </c>
      <c r="J219" s="2"/>
      <c r="K219" s="5" t="s">
        <v>5</v>
      </c>
      <c r="L219" s="5"/>
      <c r="M219" s="5"/>
      <c r="N219" s="5"/>
      <c r="O219" s="5"/>
      <c r="P219" s="5" t="s">
        <v>5</v>
      </c>
      <c r="Q219" s="5">
        <f t="shared" si="33"/>
        <v>0</v>
      </c>
      <c r="R219" s="2">
        <f>SUM(Q212:Q219)</f>
        <v>2610</v>
      </c>
    </row>
    <row r="220" spans="1:18" ht="15.75" thickTop="1" x14ac:dyDescent="0.25">
      <c r="A220" s="1" t="str">
        <f>A210</f>
        <v xml:space="preserve"> </v>
      </c>
      <c r="C220" s="1">
        <f>SUM(C211:C218)-C219</f>
        <v>0</v>
      </c>
      <c r="D220" s="1">
        <f>SUM(D211:D218)-D219</f>
        <v>0</v>
      </c>
      <c r="E220" s="1">
        <f>SUM(E211:E218)-E219</f>
        <v>0</v>
      </c>
      <c r="H220" s="1">
        <f>SUM(C220:E220)</f>
        <v>0</v>
      </c>
      <c r="J220" s="2"/>
      <c r="K220" s="2" t="s">
        <v>10</v>
      </c>
      <c r="L220" s="2"/>
      <c r="M220" s="2">
        <v>114</v>
      </c>
      <c r="N220" s="2">
        <v>91</v>
      </c>
      <c r="O220" s="2">
        <v>107</v>
      </c>
      <c r="P220" s="2"/>
      <c r="Q220" s="2"/>
      <c r="R220" s="2"/>
    </row>
    <row r="221" spans="1:18" x14ac:dyDescent="0.25">
      <c r="J221" s="2"/>
      <c r="K221" s="2" t="str">
        <f>K211</f>
        <v>Lacey</v>
      </c>
      <c r="L221" s="2"/>
      <c r="M221" s="2">
        <f>SUM(M212:M219)-M220</f>
        <v>728</v>
      </c>
      <c r="N221" s="2">
        <f>SUM(N212:N219)-N220</f>
        <v>855</v>
      </c>
      <c r="O221" s="2">
        <f>SUM(O212:O219)-O220</f>
        <v>715</v>
      </c>
      <c r="P221" s="2"/>
      <c r="Q221" s="2"/>
      <c r="R221" s="2">
        <f>SUM(M221:O221)</f>
        <v>2298</v>
      </c>
    </row>
    <row r="222" spans="1:18" x14ac:dyDescent="0.25"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5">
      <c r="A223" s="7" t="s">
        <v>5</v>
      </c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5">
      <c r="A224" s="1" t="s">
        <v>5</v>
      </c>
      <c r="B224" s="1" t="s">
        <v>69</v>
      </c>
      <c r="C224" s="1">
        <v>0</v>
      </c>
      <c r="D224" s="1">
        <v>0</v>
      </c>
      <c r="E224" s="1">
        <v>0</v>
      </c>
      <c r="F224" s="1" t="s">
        <v>5</v>
      </c>
      <c r="G224" s="1">
        <f>SUM(C224:E224)</f>
        <v>0</v>
      </c>
      <c r="J224" s="2"/>
      <c r="K224" s="3" t="s">
        <v>75</v>
      </c>
      <c r="L224" s="2"/>
      <c r="M224" s="2"/>
      <c r="N224" s="2"/>
      <c r="O224" s="2"/>
      <c r="P224" s="2"/>
      <c r="Q224" s="2"/>
      <c r="R224" s="2"/>
    </row>
    <row r="225" spans="1:18" x14ac:dyDescent="0.25">
      <c r="A225" s="1" t="s">
        <v>5</v>
      </c>
      <c r="B225" s="1" t="s">
        <v>69</v>
      </c>
      <c r="C225" s="1">
        <v>0</v>
      </c>
      <c r="D225" s="1">
        <v>0</v>
      </c>
      <c r="E225" s="1">
        <v>0</v>
      </c>
      <c r="F225" s="1" t="s">
        <v>5</v>
      </c>
      <c r="G225" s="1">
        <f t="shared" ref="G225:G231" si="34">SUM(C225:E225)</f>
        <v>0</v>
      </c>
      <c r="J225" s="2"/>
      <c r="K225" s="2" t="s">
        <v>77</v>
      </c>
      <c r="L225" s="2" t="s">
        <v>76</v>
      </c>
      <c r="M225" s="2">
        <v>149</v>
      </c>
      <c r="N225" s="2">
        <v>171</v>
      </c>
      <c r="O225" s="2">
        <v>170</v>
      </c>
      <c r="P225" s="2" t="s">
        <v>5</v>
      </c>
      <c r="Q225" s="2">
        <f>SUM(M225:O225)</f>
        <v>490</v>
      </c>
      <c r="R225" s="2"/>
    </row>
    <row r="226" spans="1:18" x14ac:dyDescent="0.25">
      <c r="A226" s="1" t="s">
        <v>5</v>
      </c>
      <c r="B226" s="1" t="s">
        <v>69</v>
      </c>
      <c r="C226" s="1">
        <v>0</v>
      </c>
      <c r="D226" s="1">
        <v>0</v>
      </c>
      <c r="E226" s="1">
        <v>0</v>
      </c>
      <c r="F226" s="1" t="s">
        <v>5</v>
      </c>
      <c r="G226" s="1">
        <f t="shared" si="34"/>
        <v>0</v>
      </c>
      <c r="J226" s="2"/>
      <c r="K226" s="2" t="s">
        <v>139</v>
      </c>
      <c r="L226" s="2" t="s">
        <v>76</v>
      </c>
      <c r="M226" s="2">
        <v>144</v>
      </c>
      <c r="N226" s="2">
        <v>133</v>
      </c>
      <c r="O226" s="2">
        <v>235</v>
      </c>
      <c r="P226" s="2" t="s">
        <v>5</v>
      </c>
      <c r="Q226" s="2">
        <f t="shared" ref="Q226:Q232" si="35">SUM(M226:O226)</f>
        <v>512</v>
      </c>
      <c r="R226" s="2"/>
    </row>
    <row r="227" spans="1:18" x14ac:dyDescent="0.25">
      <c r="A227" s="1" t="s">
        <v>5</v>
      </c>
      <c r="B227" s="1" t="s">
        <v>69</v>
      </c>
      <c r="C227" s="1">
        <v>0</v>
      </c>
      <c r="D227" s="1">
        <v>0</v>
      </c>
      <c r="E227" s="1">
        <v>0</v>
      </c>
      <c r="F227" s="1" t="s">
        <v>5</v>
      </c>
      <c r="G227" s="1">
        <f t="shared" si="34"/>
        <v>0</v>
      </c>
      <c r="J227" s="2"/>
      <c r="K227" s="2" t="s">
        <v>140</v>
      </c>
      <c r="L227" s="2" t="s">
        <v>76</v>
      </c>
      <c r="M227" s="2">
        <v>101</v>
      </c>
      <c r="N227" s="2">
        <v>126</v>
      </c>
      <c r="O227" s="2">
        <v>133</v>
      </c>
      <c r="P227" s="2" t="s">
        <v>5</v>
      </c>
      <c r="Q227" s="2">
        <f t="shared" si="35"/>
        <v>360</v>
      </c>
      <c r="R227" s="2"/>
    </row>
    <row r="228" spans="1:18" x14ac:dyDescent="0.25">
      <c r="A228" s="1" t="s">
        <v>5</v>
      </c>
      <c r="B228" s="1" t="s">
        <v>69</v>
      </c>
      <c r="C228" s="1">
        <v>0</v>
      </c>
      <c r="D228" s="1">
        <v>0</v>
      </c>
      <c r="E228" s="1">
        <v>0</v>
      </c>
      <c r="F228" s="1" t="s">
        <v>5</v>
      </c>
      <c r="G228" s="1">
        <f t="shared" si="34"/>
        <v>0</v>
      </c>
      <c r="J228" s="2"/>
      <c r="K228" s="2" t="s">
        <v>141</v>
      </c>
      <c r="L228" s="2" t="s">
        <v>76</v>
      </c>
      <c r="M228" s="2">
        <v>111</v>
      </c>
      <c r="N228" s="2">
        <v>117</v>
      </c>
      <c r="O228" s="2">
        <v>112</v>
      </c>
      <c r="P228" s="2" t="s">
        <v>5</v>
      </c>
      <c r="Q228" s="2">
        <f t="shared" si="35"/>
        <v>340</v>
      </c>
      <c r="R228" s="2"/>
    </row>
    <row r="229" spans="1:18" x14ac:dyDescent="0.25">
      <c r="A229" s="1" t="s">
        <v>5</v>
      </c>
      <c r="B229" s="1" t="s">
        <v>69</v>
      </c>
      <c r="C229" s="1">
        <v>0</v>
      </c>
      <c r="D229" s="1">
        <v>0</v>
      </c>
      <c r="E229" s="1">
        <v>0</v>
      </c>
      <c r="F229" s="1" t="s">
        <v>5</v>
      </c>
      <c r="G229" s="1">
        <f t="shared" si="34"/>
        <v>0</v>
      </c>
      <c r="J229" s="2"/>
      <c r="K229" s="2" t="s">
        <v>78</v>
      </c>
      <c r="L229" s="2" t="s">
        <v>76</v>
      </c>
      <c r="M229" s="2">
        <v>98</v>
      </c>
      <c r="N229" s="2">
        <v>119</v>
      </c>
      <c r="O229" s="2">
        <v>105</v>
      </c>
      <c r="P229" s="2" t="s">
        <v>5</v>
      </c>
      <c r="Q229" s="2">
        <f t="shared" si="35"/>
        <v>322</v>
      </c>
      <c r="R229" s="2"/>
    </row>
    <row r="230" spans="1:18" x14ac:dyDescent="0.25">
      <c r="A230" s="1" t="s">
        <v>5</v>
      </c>
      <c r="B230" s="1" t="s">
        <v>5</v>
      </c>
      <c r="D230" s="1">
        <v>0</v>
      </c>
      <c r="E230" s="1">
        <v>0</v>
      </c>
      <c r="F230" s="1" t="s">
        <v>5</v>
      </c>
      <c r="G230" s="1">
        <f t="shared" si="34"/>
        <v>0</v>
      </c>
      <c r="J230" s="2"/>
      <c r="K230" s="2" t="s">
        <v>79</v>
      </c>
      <c r="L230" s="2" t="s">
        <v>76</v>
      </c>
      <c r="M230" s="2">
        <v>126</v>
      </c>
      <c r="N230" s="2">
        <v>140</v>
      </c>
      <c r="O230" s="2">
        <v>145</v>
      </c>
      <c r="P230" s="2" t="s">
        <v>5</v>
      </c>
      <c r="Q230" s="2">
        <f t="shared" si="35"/>
        <v>411</v>
      </c>
      <c r="R230" s="2"/>
    </row>
    <row r="231" spans="1:18" ht="15.75" thickBot="1" x14ac:dyDescent="0.3">
      <c r="A231" s="4" t="s">
        <v>5</v>
      </c>
      <c r="B231" s="4"/>
      <c r="C231" s="4"/>
      <c r="D231" s="4">
        <v>0</v>
      </c>
      <c r="E231" s="4">
        <v>0</v>
      </c>
      <c r="F231" s="4" t="s">
        <v>5</v>
      </c>
      <c r="G231" s="4">
        <f t="shared" si="34"/>
        <v>0</v>
      </c>
      <c r="H231" s="1">
        <f>SUM(G224:G231)</f>
        <v>0</v>
      </c>
      <c r="J231" s="2"/>
      <c r="K231" s="2" t="s">
        <v>5</v>
      </c>
      <c r="L231" s="2" t="s">
        <v>5</v>
      </c>
      <c r="M231" s="2"/>
      <c r="N231" s="2"/>
      <c r="O231" s="2"/>
      <c r="P231" s="2" t="s">
        <v>5</v>
      </c>
      <c r="Q231" s="2">
        <f t="shared" si="35"/>
        <v>0</v>
      </c>
      <c r="R231" s="2"/>
    </row>
    <row r="232" spans="1:18" ht="16.5" thickTop="1" thickBot="1" x14ac:dyDescent="0.3">
      <c r="A232" s="1" t="s">
        <v>10</v>
      </c>
      <c r="C232" s="1">
        <f>MIN(C224:C231)</f>
        <v>0</v>
      </c>
      <c r="D232" s="1">
        <v>0</v>
      </c>
      <c r="E232" s="1">
        <v>0</v>
      </c>
      <c r="J232" s="2"/>
      <c r="K232" s="5" t="s">
        <v>5</v>
      </c>
      <c r="L232" s="5"/>
      <c r="M232" s="5"/>
      <c r="N232" s="5"/>
      <c r="O232" s="5"/>
      <c r="P232" s="5" t="s">
        <v>5</v>
      </c>
      <c r="Q232" s="5">
        <f t="shared" si="35"/>
        <v>0</v>
      </c>
      <c r="R232" s="2">
        <f>SUM(Q225:Q232)</f>
        <v>2435</v>
      </c>
    </row>
    <row r="233" spans="1:18" ht="15.75" thickTop="1" x14ac:dyDescent="0.25">
      <c r="A233" s="1" t="str">
        <f>A223</f>
        <v xml:space="preserve"> </v>
      </c>
      <c r="C233" s="1">
        <f>SUM(C224:C231)-C232</f>
        <v>0</v>
      </c>
      <c r="D233" s="1">
        <f>SUM(D224:D231)-D232</f>
        <v>0</v>
      </c>
      <c r="E233" s="1">
        <f>SUM(E224:E231)-E232</f>
        <v>0</v>
      </c>
      <c r="H233" s="1">
        <f>SUM(C233:E233)</f>
        <v>0</v>
      </c>
      <c r="J233" s="2"/>
      <c r="K233" s="2" t="s">
        <v>10</v>
      </c>
      <c r="L233" s="2"/>
      <c r="M233" s="2">
        <f>MIN(M225:M232)</f>
        <v>98</v>
      </c>
      <c r="N233" s="2">
        <v>117</v>
      </c>
      <c r="O233" s="2">
        <f>MIN(O225:O232)</f>
        <v>105</v>
      </c>
      <c r="P233" s="2"/>
      <c r="Q233" s="2"/>
      <c r="R233" s="2"/>
    </row>
    <row r="234" spans="1:18" x14ac:dyDescent="0.25">
      <c r="J234" s="2"/>
      <c r="K234" s="2" t="str">
        <f>K224</f>
        <v>Southern Regional</v>
      </c>
      <c r="L234" s="2"/>
      <c r="M234" s="2">
        <f>SUM(M225:M232)-M233</f>
        <v>631</v>
      </c>
      <c r="N234" s="2">
        <f>SUM(N225:N232)-N233</f>
        <v>689</v>
      </c>
      <c r="O234" s="2">
        <f>SUM(O225:O232)-O233</f>
        <v>795</v>
      </c>
      <c r="P234" s="2"/>
      <c r="Q234" s="2"/>
      <c r="R234" s="2">
        <f>SUM(M234:O234)</f>
        <v>2115</v>
      </c>
    </row>
    <row r="235" spans="1:18" x14ac:dyDescent="0.25"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5">
      <c r="A236" s="3" t="s">
        <v>72</v>
      </c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5">
      <c r="A237" s="1" t="s">
        <v>147</v>
      </c>
      <c r="B237" s="1" t="s">
        <v>72</v>
      </c>
      <c r="C237" s="1">
        <v>172</v>
      </c>
      <c r="D237" s="1">
        <v>132</v>
      </c>
      <c r="E237" s="1">
        <v>167</v>
      </c>
      <c r="F237" s="1" t="s">
        <v>5</v>
      </c>
      <c r="G237" s="1">
        <f>SUM(C237:E237)</f>
        <v>471</v>
      </c>
      <c r="J237" s="2"/>
      <c r="K237" s="3" t="s">
        <v>80</v>
      </c>
      <c r="L237" s="2"/>
      <c r="M237" s="2"/>
      <c r="N237" s="2"/>
      <c r="O237" s="2"/>
      <c r="P237" s="2"/>
      <c r="Q237" s="2"/>
      <c r="R237" s="2"/>
    </row>
    <row r="238" spans="1:18" x14ac:dyDescent="0.25">
      <c r="A238" s="1" t="s">
        <v>148</v>
      </c>
      <c r="B238" s="1" t="s">
        <v>72</v>
      </c>
      <c r="C238" s="1">
        <v>163</v>
      </c>
      <c r="D238" s="1">
        <v>160</v>
      </c>
      <c r="E238" s="1">
        <v>149</v>
      </c>
      <c r="F238" s="1" t="s">
        <v>5</v>
      </c>
      <c r="G238" s="1">
        <f t="shared" ref="G238:G244" si="36">SUM(C238:E238)</f>
        <v>472</v>
      </c>
      <c r="J238" s="2"/>
      <c r="K238" s="2" t="s">
        <v>134</v>
      </c>
      <c r="L238" s="2" t="s">
        <v>81</v>
      </c>
      <c r="M238" s="2">
        <v>148</v>
      </c>
      <c r="N238" s="2">
        <v>89</v>
      </c>
      <c r="O238" s="2">
        <v>97</v>
      </c>
      <c r="P238" s="2" t="s">
        <v>5</v>
      </c>
      <c r="Q238" s="2">
        <f>SUM(M238:O238)</f>
        <v>334</v>
      </c>
      <c r="R238" s="2"/>
    </row>
    <row r="239" spans="1:18" x14ac:dyDescent="0.25">
      <c r="A239" s="1" t="s">
        <v>149</v>
      </c>
      <c r="B239" s="1" t="s">
        <v>72</v>
      </c>
      <c r="C239" s="1">
        <v>159</v>
      </c>
      <c r="D239" s="1">
        <v>119</v>
      </c>
      <c r="E239" s="1">
        <v>112</v>
      </c>
      <c r="F239" s="1" t="s">
        <v>5</v>
      </c>
      <c r="G239" s="1">
        <f t="shared" si="36"/>
        <v>390</v>
      </c>
      <c r="J239" s="2"/>
      <c r="K239" s="2" t="s">
        <v>82</v>
      </c>
      <c r="L239" s="2" t="s">
        <v>81</v>
      </c>
      <c r="M239" s="2">
        <v>166</v>
      </c>
      <c r="N239" s="2">
        <v>204</v>
      </c>
      <c r="O239" s="2">
        <v>192</v>
      </c>
      <c r="P239" s="2" t="s">
        <v>5</v>
      </c>
      <c r="Q239" s="2">
        <f t="shared" ref="Q239:Q245" si="37">SUM(M239:O239)</f>
        <v>562</v>
      </c>
      <c r="R239" s="2"/>
    </row>
    <row r="240" spans="1:18" x14ac:dyDescent="0.25">
      <c r="A240" s="1" t="s">
        <v>150</v>
      </c>
      <c r="B240" s="1" t="s">
        <v>72</v>
      </c>
      <c r="C240" s="1">
        <v>222</v>
      </c>
      <c r="D240" s="1">
        <v>243</v>
      </c>
      <c r="E240" s="1">
        <v>237</v>
      </c>
      <c r="F240" s="1" t="s">
        <v>5</v>
      </c>
      <c r="G240" s="1">
        <f t="shared" si="36"/>
        <v>702</v>
      </c>
      <c r="J240" s="2"/>
      <c r="K240" s="2" t="s">
        <v>135</v>
      </c>
      <c r="L240" s="2" t="s">
        <v>81</v>
      </c>
      <c r="M240" s="2">
        <v>123</v>
      </c>
      <c r="N240" s="2">
        <v>130</v>
      </c>
      <c r="O240" s="2">
        <v>139</v>
      </c>
      <c r="P240" s="2" t="s">
        <v>5</v>
      </c>
      <c r="Q240" s="2">
        <f t="shared" si="37"/>
        <v>392</v>
      </c>
      <c r="R240" s="2"/>
    </row>
    <row r="241" spans="1:18" x14ac:dyDescent="0.25">
      <c r="A241" s="1" t="s">
        <v>151</v>
      </c>
      <c r="B241" s="1" t="s">
        <v>72</v>
      </c>
      <c r="C241" s="1">
        <v>155</v>
      </c>
      <c r="D241" s="1">
        <v>190</v>
      </c>
      <c r="E241" s="1">
        <v>175</v>
      </c>
      <c r="F241" s="1" t="s">
        <v>5</v>
      </c>
      <c r="G241" s="1">
        <f t="shared" si="36"/>
        <v>520</v>
      </c>
      <c r="J241" s="2"/>
      <c r="K241" s="2" t="s">
        <v>136</v>
      </c>
      <c r="L241" s="2" t="s">
        <v>81</v>
      </c>
      <c r="M241" s="2">
        <v>151</v>
      </c>
      <c r="N241" s="2">
        <v>175</v>
      </c>
      <c r="O241" s="2">
        <v>167</v>
      </c>
      <c r="P241" s="2" t="s">
        <v>5</v>
      </c>
      <c r="Q241" s="2">
        <f t="shared" si="37"/>
        <v>493</v>
      </c>
      <c r="R241" s="2"/>
    </row>
    <row r="242" spans="1:18" x14ac:dyDescent="0.25">
      <c r="A242" s="1" t="s">
        <v>5</v>
      </c>
      <c r="B242" s="1" t="s">
        <v>72</v>
      </c>
      <c r="C242" s="1">
        <v>0</v>
      </c>
      <c r="D242" s="1">
        <v>0</v>
      </c>
      <c r="E242" s="1">
        <v>0</v>
      </c>
      <c r="F242" s="1" t="s">
        <v>5</v>
      </c>
      <c r="G242" s="1">
        <f t="shared" si="36"/>
        <v>0</v>
      </c>
      <c r="J242" s="2"/>
      <c r="K242" s="2" t="s">
        <v>137</v>
      </c>
      <c r="L242" s="2" t="s">
        <v>81</v>
      </c>
      <c r="M242" s="2">
        <v>169</v>
      </c>
      <c r="N242" s="2">
        <v>187</v>
      </c>
      <c r="O242" s="2">
        <v>171</v>
      </c>
      <c r="P242" s="2" t="s">
        <v>5</v>
      </c>
      <c r="Q242" s="2">
        <f t="shared" si="37"/>
        <v>527</v>
      </c>
      <c r="R242" s="2"/>
    </row>
    <row r="243" spans="1:18" x14ac:dyDescent="0.25">
      <c r="A243" s="1" t="s">
        <v>5</v>
      </c>
      <c r="B243" s="1" t="s">
        <v>72</v>
      </c>
      <c r="F243" s="1" t="s">
        <v>5</v>
      </c>
      <c r="G243" s="1">
        <f t="shared" si="36"/>
        <v>0</v>
      </c>
      <c r="J243" s="2"/>
      <c r="K243" s="2" t="s">
        <v>138</v>
      </c>
      <c r="L243" s="2" t="s">
        <v>81</v>
      </c>
      <c r="M243" s="2">
        <v>150</v>
      </c>
      <c r="N243" s="2">
        <v>165</v>
      </c>
      <c r="O243" s="2">
        <v>157</v>
      </c>
      <c r="P243" s="2" t="s">
        <v>5</v>
      </c>
      <c r="Q243" s="2">
        <f t="shared" si="37"/>
        <v>472</v>
      </c>
      <c r="R243" s="2"/>
    </row>
    <row r="244" spans="1:18" ht="15.75" thickBot="1" x14ac:dyDescent="0.3">
      <c r="A244" s="4" t="s">
        <v>5</v>
      </c>
      <c r="B244" s="4"/>
      <c r="C244" s="4"/>
      <c r="D244" s="4"/>
      <c r="E244" s="4"/>
      <c r="F244" s="4" t="s">
        <v>5</v>
      </c>
      <c r="G244" s="4">
        <f t="shared" si="36"/>
        <v>0</v>
      </c>
      <c r="H244" s="1">
        <f>SUM(G237:G244)</f>
        <v>2555</v>
      </c>
      <c r="J244" s="2"/>
      <c r="K244" s="2" t="s">
        <v>5</v>
      </c>
      <c r="L244" s="2" t="s">
        <v>5</v>
      </c>
      <c r="M244" s="2">
        <v>0</v>
      </c>
      <c r="N244" s="2">
        <v>0</v>
      </c>
      <c r="O244" s="2">
        <v>0</v>
      </c>
      <c r="P244" s="2" t="s">
        <v>5</v>
      </c>
      <c r="Q244" s="2">
        <f t="shared" si="37"/>
        <v>0</v>
      </c>
      <c r="R244" s="2"/>
    </row>
    <row r="245" spans="1:18" ht="16.5" thickTop="1" thickBot="1" x14ac:dyDescent="0.3">
      <c r="A245" s="1" t="s">
        <v>10</v>
      </c>
      <c r="C245" s="1">
        <f>MIN(C237:C244)</f>
        <v>0</v>
      </c>
      <c r="D245" s="1">
        <f>MIN(D237:D244)</f>
        <v>0</v>
      </c>
      <c r="E245" s="1">
        <f>MIN(E237:E244)</f>
        <v>0</v>
      </c>
      <c r="J245" s="2"/>
      <c r="K245" s="5" t="s">
        <v>5</v>
      </c>
      <c r="L245" s="5"/>
      <c r="M245" s="5"/>
      <c r="N245" s="5"/>
      <c r="O245" s="5"/>
      <c r="P245" s="5" t="s">
        <v>5</v>
      </c>
      <c r="Q245" s="5">
        <f t="shared" si="37"/>
        <v>0</v>
      </c>
      <c r="R245" s="2">
        <f>SUM(Q238:Q245)</f>
        <v>2780</v>
      </c>
    </row>
    <row r="246" spans="1:18" ht="15.75" thickTop="1" x14ac:dyDescent="0.25">
      <c r="A246" s="1" t="str">
        <f>A236</f>
        <v>Lacey</v>
      </c>
      <c r="C246" s="1">
        <f>SUM(C237:C244)-C245</f>
        <v>871</v>
      </c>
      <c r="D246" s="1">
        <f>SUM(D237:D244)-D245</f>
        <v>844</v>
      </c>
      <c r="E246" s="1">
        <f>SUM(E237:E244)-E245</f>
        <v>840</v>
      </c>
      <c r="H246" s="1">
        <f>SUM(C246:E246)</f>
        <v>2555</v>
      </c>
      <c r="J246" s="2"/>
      <c r="K246" s="2" t="s">
        <v>10</v>
      </c>
      <c r="L246" s="2"/>
      <c r="M246" s="2">
        <v>123</v>
      </c>
      <c r="N246" s="2">
        <v>89</v>
      </c>
      <c r="O246" s="2">
        <v>97</v>
      </c>
      <c r="P246" s="2"/>
      <c r="Q246" s="2"/>
      <c r="R246" s="2"/>
    </row>
    <row r="247" spans="1:18" x14ac:dyDescent="0.25">
      <c r="J247" s="2"/>
      <c r="K247" s="2" t="str">
        <f>K237</f>
        <v>Toms River North</v>
      </c>
      <c r="L247" s="2"/>
      <c r="M247" s="2">
        <f>SUM(M238:M245)-M246</f>
        <v>784</v>
      </c>
      <c r="N247" s="2">
        <f>SUM(N238:N245)-N246</f>
        <v>861</v>
      </c>
      <c r="O247" s="2">
        <f>SUM(O238:O245)-O246</f>
        <v>826</v>
      </c>
      <c r="P247" s="2"/>
      <c r="Q247" s="2"/>
      <c r="R247" s="2">
        <f>SUM(M247:O247)</f>
        <v>2471</v>
      </c>
    </row>
    <row r="248" spans="1:18" x14ac:dyDescent="0.25"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5">
      <c r="A249" s="7" t="s">
        <v>5</v>
      </c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5">
      <c r="A250" s="1" t="s">
        <v>5</v>
      </c>
      <c r="B250" s="1" t="s">
        <v>50</v>
      </c>
      <c r="C250" s="1">
        <v>0</v>
      </c>
      <c r="D250" s="1">
        <v>0</v>
      </c>
      <c r="E250" s="1">
        <v>0</v>
      </c>
      <c r="F250" s="1" t="s">
        <v>5</v>
      </c>
      <c r="G250" s="1">
        <f>SUM(C250:E250)</f>
        <v>0</v>
      </c>
      <c r="J250" s="2"/>
      <c r="K250" s="8" t="s">
        <v>5</v>
      </c>
      <c r="L250" s="2"/>
      <c r="M250" s="2"/>
      <c r="N250" s="2"/>
      <c r="O250" s="2"/>
      <c r="P250" s="2"/>
      <c r="Q250" s="2"/>
      <c r="R250" s="2"/>
    </row>
    <row r="251" spans="1:18" x14ac:dyDescent="0.25">
      <c r="A251" s="1" t="s">
        <v>5</v>
      </c>
      <c r="B251" s="1" t="s">
        <v>50</v>
      </c>
      <c r="C251" s="1">
        <v>0</v>
      </c>
      <c r="D251" s="1">
        <v>0</v>
      </c>
      <c r="E251" s="1">
        <v>0</v>
      </c>
      <c r="F251" s="1" t="s">
        <v>5</v>
      </c>
      <c r="G251" s="1">
        <f t="shared" ref="G251:G257" si="38">SUM(C251:E251)</f>
        <v>0</v>
      </c>
      <c r="J251" s="2"/>
      <c r="K251" s="2" t="s">
        <v>5</v>
      </c>
      <c r="L251" s="2" t="s">
        <v>5</v>
      </c>
      <c r="M251" s="2">
        <v>0</v>
      </c>
      <c r="N251" s="2">
        <v>0</v>
      </c>
      <c r="O251" s="2">
        <v>0</v>
      </c>
      <c r="P251" s="2" t="s">
        <v>5</v>
      </c>
      <c r="Q251" s="2">
        <f>SUM(M251:O251)</f>
        <v>0</v>
      </c>
      <c r="R251" s="2"/>
    </row>
    <row r="252" spans="1:18" x14ac:dyDescent="0.25">
      <c r="A252" s="1" t="s">
        <v>5</v>
      </c>
      <c r="B252" s="1" t="s">
        <v>50</v>
      </c>
      <c r="C252" s="1">
        <v>0</v>
      </c>
      <c r="D252" s="1">
        <v>0</v>
      </c>
      <c r="E252" s="1">
        <v>0</v>
      </c>
      <c r="F252" s="1" t="s">
        <v>5</v>
      </c>
      <c r="G252" s="1">
        <f t="shared" si="38"/>
        <v>0</v>
      </c>
      <c r="J252" s="2"/>
      <c r="K252" s="2" t="s">
        <v>5</v>
      </c>
      <c r="L252" s="2" t="s">
        <v>5</v>
      </c>
      <c r="M252" s="2">
        <v>0</v>
      </c>
      <c r="N252" s="2">
        <v>0</v>
      </c>
      <c r="O252" s="2">
        <v>0</v>
      </c>
      <c r="P252" s="2" t="s">
        <v>5</v>
      </c>
      <c r="Q252" s="2">
        <f t="shared" ref="Q252:Q258" si="39">SUM(M252:O252)</f>
        <v>0</v>
      </c>
      <c r="R252" s="2"/>
    </row>
    <row r="253" spans="1:18" x14ac:dyDescent="0.25">
      <c r="A253" s="1" t="s">
        <v>5</v>
      </c>
      <c r="B253" s="1" t="s">
        <v>50</v>
      </c>
      <c r="C253" s="1">
        <v>0</v>
      </c>
      <c r="D253" s="1">
        <v>0</v>
      </c>
      <c r="E253" s="1">
        <v>0</v>
      </c>
      <c r="F253" s="1" t="s">
        <v>5</v>
      </c>
      <c r="G253" s="1">
        <f t="shared" si="38"/>
        <v>0</v>
      </c>
      <c r="J253" s="2"/>
      <c r="K253" s="2" t="s">
        <v>5</v>
      </c>
      <c r="L253" s="2" t="s">
        <v>5</v>
      </c>
      <c r="M253" s="2">
        <v>0</v>
      </c>
      <c r="N253" s="2"/>
      <c r="O253" s="2"/>
      <c r="P253" s="2" t="s">
        <v>5</v>
      </c>
      <c r="Q253" s="2">
        <f t="shared" si="39"/>
        <v>0</v>
      </c>
      <c r="R253" s="2"/>
    </row>
    <row r="254" spans="1:18" x14ac:dyDescent="0.25">
      <c r="A254" s="1" t="s">
        <v>5</v>
      </c>
      <c r="B254" s="1" t="s">
        <v>50</v>
      </c>
      <c r="C254" s="1">
        <v>0</v>
      </c>
      <c r="D254" s="1">
        <v>0</v>
      </c>
      <c r="E254" s="1">
        <v>0</v>
      </c>
      <c r="F254" s="1" t="s">
        <v>5</v>
      </c>
      <c r="G254" s="1">
        <f t="shared" si="38"/>
        <v>0</v>
      </c>
      <c r="J254" s="2"/>
      <c r="K254" s="2" t="s">
        <v>5</v>
      </c>
      <c r="L254" s="2" t="s">
        <v>5</v>
      </c>
      <c r="M254" s="2">
        <v>0</v>
      </c>
      <c r="N254" s="2">
        <v>0</v>
      </c>
      <c r="O254" s="2">
        <v>0</v>
      </c>
      <c r="P254" s="2" t="s">
        <v>5</v>
      </c>
      <c r="Q254" s="2">
        <f t="shared" si="39"/>
        <v>0</v>
      </c>
      <c r="R254" s="2"/>
    </row>
    <row r="255" spans="1:18" x14ac:dyDescent="0.25">
      <c r="A255" s="1" t="s">
        <v>5</v>
      </c>
      <c r="B255" s="1" t="s">
        <v>50</v>
      </c>
      <c r="C255" s="1">
        <v>0</v>
      </c>
      <c r="D255" s="1">
        <v>0</v>
      </c>
      <c r="E255" s="1">
        <v>0</v>
      </c>
      <c r="F255" s="1" t="s">
        <v>5</v>
      </c>
      <c r="G255" s="1">
        <f t="shared" si="38"/>
        <v>0</v>
      </c>
      <c r="J255" s="2"/>
      <c r="K255" s="2" t="s">
        <v>5</v>
      </c>
      <c r="L255" s="2" t="s">
        <v>5</v>
      </c>
      <c r="M255" s="2">
        <v>0</v>
      </c>
      <c r="N255" s="2">
        <v>0</v>
      </c>
      <c r="O255" s="2">
        <v>0</v>
      </c>
      <c r="P255" s="2" t="s">
        <v>5</v>
      </c>
      <c r="Q255" s="2">
        <f t="shared" si="39"/>
        <v>0</v>
      </c>
      <c r="R255" s="2"/>
    </row>
    <row r="256" spans="1:18" x14ac:dyDescent="0.25">
      <c r="A256" s="1" t="s">
        <v>5</v>
      </c>
      <c r="B256" s="1" t="s">
        <v>5</v>
      </c>
      <c r="D256" s="1">
        <v>0</v>
      </c>
      <c r="E256" s="1">
        <v>0</v>
      </c>
      <c r="F256" s="1" t="s">
        <v>5</v>
      </c>
      <c r="G256" s="1">
        <f t="shared" si="38"/>
        <v>0</v>
      </c>
      <c r="J256" s="2"/>
      <c r="K256" s="2" t="s">
        <v>5</v>
      </c>
      <c r="L256" s="2" t="s">
        <v>5</v>
      </c>
      <c r="M256" s="2">
        <v>0</v>
      </c>
      <c r="N256" s="2">
        <v>0</v>
      </c>
      <c r="O256" s="2">
        <v>0</v>
      </c>
      <c r="P256" s="2" t="s">
        <v>5</v>
      </c>
      <c r="Q256" s="2">
        <f t="shared" si="39"/>
        <v>0</v>
      </c>
      <c r="R256" s="2"/>
    </row>
    <row r="257" spans="1:18" ht="15.75" thickBot="1" x14ac:dyDescent="0.3">
      <c r="A257" s="4" t="s">
        <v>5</v>
      </c>
      <c r="B257" s="4" t="s">
        <v>5</v>
      </c>
      <c r="C257" s="4"/>
      <c r="D257" s="4">
        <v>0</v>
      </c>
      <c r="E257" s="4">
        <v>0</v>
      </c>
      <c r="F257" s="4" t="s">
        <v>5</v>
      </c>
      <c r="G257" s="4">
        <f t="shared" si="38"/>
        <v>0</v>
      </c>
      <c r="H257" s="1">
        <f>SUM(G250:G257)</f>
        <v>0</v>
      </c>
      <c r="J257" s="2"/>
      <c r="K257" s="2" t="s">
        <v>5</v>
      </c>
      <c r="L257" s="2" t="s">
        <v>5</v>
      </c>
      <c r="M257" s="2">
        <v>0</v>
      </c>
      <c r="N257" s="2">
        <v>0</v>
      </c>
      <c r="O257" s="2">
        <v>0</v>
      </c>
      <c r="P257" s="2" t="s">
        <v>5</v>
      </c>
      <c r="Q257" s="2">
        <f t="shared" si="39"/>
        <v>0</v>
      </c>
      <c r="R257" s="2"/>
    </row>
    <row r="258" spans="1:18" ht="16.5" thickTop="1" thickBot="1" x14ac:dyDescent="0.3">
      <c r="A258" s="1" t="s">
        <v>10</v>
      </c>
      <c r="C258" s="1">
        <f>MIN(C250:C257)</f>
        <v>0</v>
      </c>
      <c r="D258" s="1">
        <v>0</v>
      </c>
      <c r="E258" s="1">
        <v>0</v>
      </c>
      <c r="J258" s="2"/>
      <c r="K258" s="5" t="s">
        <v>5</v>
      </c>
      <c r="L258" s="5"/>
      <c r="M258" s="5">
        <v>0</v>
      </c>
      <c r="N258" s="5"/>
      <c r="O258" s="5"/>
      <c r="P258" s="5" t="s">
        <v>5</v>
      </c>
      <c r="Q258" s="5">
        <f t="shared" si="39"/>
        <v>0</v>
      </c>
      <c r="R258" s="2">
        <f>SUM(Q251:Q258)</f>
        <v>0</v>
      </c>
    </row>
    <row r="259" spans="1:18" ht="15.75" thickTop="1" x14ac:dyDescent="0.25">
      <c r="A259" s="1" t="str">
        <f>A249</f>
        <v xml:space="preserve"> </v>
      </c>
      <c r="C259" s="1">
        <f>SUM(C250:C257)-C258</f>
        <v>0</v>
      </c>
      <c r="D259" s="1">
        <f>SUM(D250:D257)-D258</f>
        <v>0</v>
      </c>
      <c r="E259" s="1">
        <f>SUM(E250:E257)-E258</f>
        <v>0</v>
      </c>
      <c r="H259" s="1">
        <f>SUM(C259:E259)</f>
        <v>0</v>
      </c>
      <c r="J259" s="2"/>
      <c r="K259" s="2" t="s">
        <v>10</v>
      </c>
      <c r="L259" s="2"/>
      <c r="M259" s="2">
        <f>MIN(M251:M258)</f>
        <v>0</v>
      </c>
      <c r="N259" s="2">
        <f>MIN(N251:N258)</f>
        <v>0</v>
      </c>
      <c r="O259" s="2">
        <f>MIN(O251:O258)</f>
        <v>0</v>
      </c>
      <c r="P259" s="2"/>
      <c r="Q259" s="2"/>
      <c r="R259" s="2"/>
    </row>
    <row r="260" spans="1:18" x14ac:dyDescent="0.25">
      <c r="J260" s="2"/>
      <c r="K260" s="2" t="str">
        <f>K250</f>
        <v xml:space="preserve"> </v>
      </c>
      <c r="L260" s="2"/>
      <c r="M260" s="2">
        <f>SUM(M251:M258)-M259</f>
        <v>0</v>
      </c>
      <c r="N260" s="2">
        <f>SUM(N251:N258)-N259</f>
        <v>0</v>
      </c>
      <c r="O260" s="2">
        <f>SUM(O251:O258)-O259</f>
        <v>0</v>
      </c>
      <c r="P260" s="2"/>
      <c r="Q260" s="2"/>
      <c r="R260" s="2">
        <f>SUM(M260:O260)</f>
        <v>0</v>
      </c>
    </row>
    <row r="261" spans="1:18" x14ac:dyDescent="0.25"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5">
      <c r="A262" s="3" t="s">
        <v>14</v>
      </c>
      <c r="J262" s="2"/>
      <c r="K262" s="8"/>
      <c r="L262" s="2"/>
      <c r="M262" s="2"/>
      <c r="N262" s="2"/>
      <c r="O262" s="2"/>
      <c r="P262" s="2"/>
      <c r="Q262" s="2"/>
      <c r="R262" s="2"/>
    </row>
    <row r="263" spans="1:18" x14ac:dyDescent="0.25">
      <c r="A263" s="1" t="s">
        <v>42</v>
      </c>
      <c r="B263" s="1" t="s">
        <v>14</v>
      </c>
      <c r="C263" s="1">
        <v>193</v>
      </c>
      <c r="D263" s="1">
        <v>201</v>
      </c>
      <c r="E263" s="1">
        <v>175</v>
      </c>
      <c r="F263" s="1" t="s">
        <v>5</v>
      </c>
      <c r="G263" s="1">
        <f>SUM(C263:E263)</f>
        <v>569</v>
      </c>
      <c r="J263" s="2"/>
      <c r="K263" s="2" t="s">
        <v>5</v>
      </c>
      <c r="L263" s="2" t="s">
        <v>84</v>
      </c>
      <c r="M263" s="2">
        <v>0</v>
      </c>
      <c r="N263" s="2">
        <v>0</v>
      </c>
      <c r="O263" s="2">
        <v>0</v>
      </c>
      <c r="P263" s="2" t="s">
        <v>5</v>
      </c>
      <c r="Q263" s="2">
        <f>SUM(M263:O263)</f>
        <v>0</v>
      </c>
      <c r="R263" s="2"/>
    </row>
    <row r="264" spans="1:18" x14ac:dyDescent="0.25">
      <c r="A264" s="1" t="s">
        <v>107</v>
      </c>
      <c r="B264" s="1" t="s">
        <v>14</v>
      </c>
      <c r="C264" s="1">
        <v>206</v>
      </c>
      <c r="D264" s="1">
        <v>178</v>
      </c>
      <c r="E264" s="1">
        <v>158</v>
      </c>
      <c r="F264" s="1" t="s">
        <v>5</v>
      </c>
      <c r="G264" s="1">
        <f t="shared" ref="G264:G270" si="40">SUM(C264:E264)</f>
        <v>542</v>
      </c>
      <c r="J264" s="2"/>
      <c r="K264" s="2" t="s">
        <v>5</v>
      </c>
      <c r="L264" s="2" t="s">
        <v>84</v>
      </c>
      <c r="M264" s="2">
        <v>0</v>
      </c>
      <c r="N264" s="2">
        <v>0</v>
      </c>
      <c r="O264" s="2">
        <v>0</v>
      </c>
      <c r="P264" s="2" t="s">
        <v>5</v>
      </c>
      <c r="Q264" s="2">
        <f t="shared" ref="Q264:Q270" si="41">SUM(M264:O264)</f>
        <v>0</v>
      </c>
      <c r="R264" s="2"/>
    </row>
    <row r="265" spans="1:18" x14ac:dyDescent="0.25">
      <c r="A265" s="1" t="s">
        <v>156</v>
      </c>
      <c r="B265" s="1" t="s">
        <v>14</v>
      </c>
      <c r="C265" s="1">
        <v>166</v>
      </c>
      <c r="D265" s="1">
        <v>180</v>
      </c>
      <c r="E265" s="1">
        <v>160</v>
      </c>
      <c r="F265" s="1" t="s">
        <v>5</v>
      </c>
      <c r="G265" s="1">
        <f t="shared" si="40"/>
        <v>506</v>
      </c>
      <c r="J265" s="2"/>
      <c r="K265" s="2" t="s">
        <v>5</v>
      </c>
      <c r="L265" s="2" t="s">
        <v>84</v>
      </c>
      <c r="M265" s="2">
        <v>0</v>
      </c>
      <c r="N265" s="2">
        <v>0</v>
      </c>
      <c r="O265" s="2">
        <v>0</v>
      </c>
      <c r="P265" s="2" t="s">
        <v>5</v>
      </c>
      <c r="Q265" s="2">
        <f t="shared" si="41"/>
        <v>0</v>
      </c>
      <c r="R265" s="2"/>
    </row>
    <row r="266" spans="1:18" x14ac:dyDescent="0.25">
      <c r="A266" s="1" t="s">
        <v>157</v>
      </c>
      <c r="B266" s="1" t="s">
        <v>14</v>
      </c>
      <c r="C266" s="1">
        <v>157</v>
      </c>
      <c r="D266" s="1">
        <v>175</v>
      </c>
      <c r="E266" s="1">
        <v>185</v>
      </c>
      <c r="F266" s="1" t="s">
        <v>5</v>
      </c>
      <c r="G266" s="1">
        <f t="shared" si="40"/>
        <v>517</v>
      </c>
      <c r="J266" s="2"/>
      <c r="K266" s="2" t="s">
        <v>5</v>
      </c>
      <c r="L266" s="2" t="s">
        <v>84</v>
      </c>
      <c r="M266" s="2">
        <v>0</v>
      </c>
      <c r="N266" s="2">
        <v>0</v>
      </c>
      <c r="O266" s="2">
        <v>0</v>
      </c>
      <c r="P266" s="2" t="s">
        <v>5</v>
      </c>
      <c r="Q266" s="2">
        <f t="shared" si="41"/>
        <v>0</v>
      </c>
      <c r="R266" s="2"/>
    </row>
    <row r="267" spans="1:18" x14ac:dyDescent="0.25">
      <c r="A267" s="1" t="s">
        <v>158</v>
      </c>
      <c r="B267" s="1" t="s">
        <v>14</v>
      </c>
      <c r="C267" s="1">
        <v>164</v>
      </c>
      <c r="D267" s="1">
        <v>175</v>
      </c>
      <c r="E267" s="1">
        <v>176</v>
      </c>
      <c r="F267" s="1" t="s">
        <v>5</v>
      </c>
      <c r="G267" s="1">
        <f t="shared" si="40"/>
        <v>515</v>
      </c>
      <c r="J267" s="2"/>
      <c r="K267" s="2" t="s">
        <v>5</v>
      </c>
      <c r="L267" s="2" t="s">
        <v>84</v>
      </c>
      <c r="M267" s="2">
        <v>0</v>
      </c>
      <c r="N267" s="2">
        <v>0</v>
      </c>
      <c r="O267" s="2">
        <v>0</v>
      </c>
      <c r="P267" s="2" t="s">
        <v>5</v>
      </c>
      <c r="Q267" s="2">
        <f t="shared" si="41"/>
        <v>0</v>
      </c>
      <c r="R267" s="2"/>
    </row>
    <row r="268" spans="1:18" x14ac:dyDescent="0.25">
      <c r="A268" s="1" t="s">
        <v>159</v>
      </c>
      <c r="B268" s="1" t="s">
        <v>14</v>
      </c>
      <c r="C268" s="1">
        <v>164</v>
      </c>
      <c r="D268" s="1">
        <v>205</v>
      </c>
      <c r="E268" s="1">
        <v>215</v>
      </c>
      <c r="F268" s="1" t="s">
        <v>5</v>
      </c>
      <c r="G268" s="1">
        <f t="shared" si="40"/>
        <v>584</v>
      </c>
      <c r="J268" s="2"/>
      <c r="K268" s="2" t="s">
        <v>5</v>
      </c>
      <c r="L268" s="2" t="s">
        <v>84</v>
      </c>
      <c r="M268" s="2">
        <v>0</v>
      </c>
      <c r="N268" s="2">
        <v>0</v>
      </c>
      <c r="O268" s="2">
        <v>0</v>
      </c>
      <c r="P268" s="2" t="s">
        <v>5</v>
      </c>
      <c r="Q268" s="2">
        <f t="shared" si="41"/>
        <v>0</v>
      </c>
      <c r="R268" s="2"/>
    </row>
    <row r="269" spans="1:18" x14ac:dyDescent="0.25">
      <c r="D269" s="1">
        <v>0</v>
      </c>
      <c r="E269" s="1">
        <v>0</v>
      </c>
      <c r="F269" s="1" t="s">
        <v>5</v>
      </c>
      <c r="G269" s="1">
        <f t="shared" si="40"/>
        <v>0</v>
      </c>
      <c r="J269" s="2"/>
      <c r="K269" s="2" t="s">
        <v>5</v>
      </c>
      <c r="L269" s="2" t="s">
        <v>84</v>
      </c>
      <c r="M269" s="2">
        <v>0</v>
      </c>
      <c r="N269" s="2">
        <v>0</v>
      </c>
      <c r="O269" s="2">
        <v>0</v>
      </c>
      <c r="P269" s="2" t="s">
        <v>5</v>
      </c>
      <c r="Q269" s="2">
        <f t="shared" si="41"/>
        <v>0</v>
      </c>
      <c r="R269" s="2"/>
    </row>
    <row r="270" spans="1:18" ht="15.75" thickBot="1" x14ac:dyDescent="0.3">
      <c r="A270" s="4" t="s">
        <v>5</v>
      </c>
      <c r="B270" s="4"/>
      <c r="C270" s="4"/>
      <c r="D270" s="4"/>
      <c r="E270" s="4"/>
      <c r="F270" s="4" t="s">
        <v>5</v>
      </c>
      <c r="G270" s="4">
        <f t="shared" si="40"/>
        <v>0</v>
      </c>
      <c r="H270" s="1">
        <f>SUM(G263:G270)</f>
        <v>3233</v>
      </c>
      <c r="J270" s="2"/>
      <c r="K270" s="5" t="s">
        <v>5</v>
      </c>
      <c r="L270" s="5"/>
      <c r="M270" s="5"/>
      <c r="N270" s="5"/>
      <c r="O270" s="5"/>
      <c r="P270" s="5" t="s">
        <v>5</v>
      </c>
      <c r="Q270" s="5">
        <f t="shared" si="41"/>
        <v>0</v>
      </c>
      <c r="R270" s="2">
        <f>SUM(Q263:Q270)</f>
        <v>0</v>
      </c>
    </row>
    <row r="271" spans="1:18" ht="15.75" thickTop="1" x14ac:dyDescent="0.25">
      <c r="A271" s="1" t="s">
        <v>10</v>
      </c>
      <c r="C271" s="1">
        <f>MIN(C263:C270)</f>
        <v>157</v>
      </c>
      <c r="D271" s="1">
        <v>175</v>
      </c>
      <c r="E271" s="1">
        <v>158</v>
      </c>
      <c r="J271" s="2"/>
      <c r="K271" s="2" t="s">
        <v>10</v>
      </c>
      <c r="L271" s="2"/>
      <c r="M271" s="2">
        <v>0</v>
      </c>
      <c r="N271" s="2">
        <v>0</v>
      </c>
      <c r="O271" s="2">
        <v>0</v>
      </c>
      <c r="P271" s="2"/>
      <c r="Q271" s="2"/>
      <c r="R271" s="2"/>
    </row>
    <row r="272" spans="1:18" x14ac:dyDescent="0.25">
      <c r="A272" s="1" t="str">
        <f>A262</f>
        <v>Westfield</v>
      </c>
      <c r="C272" s="1">
        <f>SUM(C263:C270)-C271</f>
        <v>893</v>
      </c>
      <c r="D272" s="1">
        <f>SUM(D263:D270)-D271</f>
        <v>939</v>
      </c>
      <c r="E272" s="1">
        <f>SUM(E263:E270)-E271</f>
        <v>911</v>
      </c>
      <c r="H272" s="1">
        <f>SUM(C272:E272)</f>
        <v>2743</v>
      </c>
      <c r="J272" s="2"/>
      <c r="K272" s="2">
        <f>K262</f>
        <v>0</v>
      </c>
      <c r="L272" s="2"/>
      <c r="M272" s="2">
        <f>SUM(M263:M270)-M271</f>
        <v>0</v>
      </c>
      <c r="N272" s="2">
        <f>SUM(N263:N270)-N271</f>
        <v>0</v>
      </c>
      <c r="O272" s="2">
        <f>SUM(O263:O270)-O271</f>
        <v>0</v>
      </c>
      <c r="P272" s="2"/>
      <c r="Q272" s="2"/>
      <c r="R272" s="2">
        <f>SUM(M272:O272)</f>
        <v>0</v>
      </c>
    </row>
    <row r="273" spans="1:18" x14ac:dyDescent="0.25"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5"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5">
      <c r="A275" s="7"/>
    </row>
    <row r="276" spans="1:18" x14ac:dyDescent="0.25">
      <c r="A276" s="7" t="s">
        <v>5</v>
      </c>
    </row>
    <row r="277" spans="1:18" x14ac:dyDescent="0.25">
      <c r="A277" s="1" t="s">
        <v>5</v>
      </c>
      <c r="B277" s="1" t="s">
        <v>84</v>
      </c>
      <c r="C277" s="1">
        <v>0</v>
      </c>
      <c r="D277" s="1">
        <v>0</v>
      </c>
      <c r="E277" s="1">
        <v>0</v>
      </c>
      <c r="F277" s="1" t="s">
        <v>5</v>
      </c>
      <c r="G277" s="1">
        <f>SUM(C277:E277)</f>
        <v>0</v>
      </c>
    </row>
    <row r="278" spans="1:18" x14ac:dyDescent="0.25">
      <c r="A278" s="1" t="s">
        <v>5</v>
      </c>
      <c r="B278" s="1" t="s">
        <v>84</v>
      </c>
      <c r="C278" s="1">
        <v>0</v>
      </c>
      <c r="D278" s="1">
        <v>0</v>
      </c>
      <c r="E278" s="1">
        <v>0</v>
      </c>
      <c r="F278" s="1" t="s">
        <v>5</v>
      </c>
      <c r="G278" s="1">
        <f t="shared" ref="G278:G284" si="42">SUM(C278:E278)</f>
        <v>0</v>
      </c>
    </row>
    <row r="279" spans="1:18" x14ac:dyDescent="0.25">
      <c r="A279" s="1" t="s">
        <v>5</v>
      </c>
      <c r="B279" s="1" t="s">
        <v>84</v>
      </c>
      <c r="C279" s="1">
        <v>0</v>
      </c>
      <c r="D279" s="1">
        <v>0</v>
      </c>
      <c r="E279" s="1">
        <v>0</v>
      </c>
      <c r="F279" s="1" t="s">
        <v>5</v>
      </c>
      <c r="G279" s="1">
        <f t="shared" si="42"/>
        <v>0</v>
      </c>
    </row>
    <row r="280" spans="1:18" x14ac:dyDescent="0.25">
      <c r="A280" s="1" t="s">
        <v>5</v>
      </c>
      <c r="B280" s="1" t="s">
        <v>84</v>
      </c>
      <c r="C280" s="1">
        <v>0</v>
      </c>
      <c r="D280" s="1">
        <v>0</v>
      </c>
      <c r="E280" s="1">
        <v>0</v>
      </c>
      <c r="F280" s="1" t="s">
        <v>5</v>
      </c>
      <c r="G280" s="1">
        <f t="shared" si="42"/>
        <v>0</v>
      </c>
    </row>
    <row r="281" spans="1:18" x14ac:dyDescent="0.25">
      <c r="A281" s="1" t="s">
        <v>5</v>
      </c>
      <c r="B281" s="1" t="s">
        <v>84</v>
      </c>
      <c r="C281" s="1">
        <v>0</v>
      </c>
      <c r="D281" s="1">
        <v>0</v>
      </c>
      <c r="E281" s="1">
        <v>0</v>
      </c>
      <c r="F281" s="1" t="s">
        <v>5</v>
      </c>
      <c r="G281" s="1">
        <f t="shared" si="42"/>
        <v>0</v>
      </c>
    </row>
    <row r="282" spans="1:18" x14ac:dyDescent="0.25">
      <c r="A282" s="1" t="s">
        <v>5</v>
      </c>
      <c r="B282" s="1" t="s">
        <v>84</v>
      </c>
      <c r="C282" s="1">
        <v>0</v>
      </c>
      <c r="D282" s="1">
        <v>0</v>
      </c>
      <c r="E282" s="1">
        <v>0</v>
      </c>
      <c r="F282" s="1" t="s">
        <v>5</v>
      </c>
      <c r="G282" s="1">
        <f t="shared" si="42"/>
        <v>0</v>
      </c>
    </row>
    <row r="283" spans="1:18" x14ac:dyDescent="0.25">
      <c r="A283" s="1" t="s">
        <v>5</v>
      </c>
      <c r="D283" s="1">
        <v>0</v>
      </c>
      <c r="E283" s="1">
        <v>0</v>
      </c>
      <c r="F283" s="1" t="s">
        <v>5</v>
      </c>
      <c r="G283" s="1">
        <f t="shared" si="42"/>
        <v>0</v>
      </c>
    </row>
    <row r="284" spans="1:18" ht="15.75" thickBot="1" x14ac:dyDescent="0.3">
      <c r="A284" s="4" t="s">
        <v>5</v>
      </c>
      <c r="B284" s="4"/>
      <c r="C284" s="4"/>
      <c r="D284" s="4"/>
      <c r="E284" s="4"/>
      <c r="F284" s="4" t="s">
        <v>5</v>
      </c>
      <c r="G284" s="4">
        <f t="shared" si="42"/>
        <v>0</v>
      </c>
      <c r="H284" s="1">
        <f>SUM(G277:G284)</f>
        <v>0</v>
      </c>
    </row>
    <row r="285" spans="1:18" ht="15.75" thickTop="1" x14ac:dyDescent="0.25">
      <c r="A285" s="1" t="s">
        <v>10</v>
      </c>
      <c r="C285" s="1">
        <f>MIN(C277:C284)</f>
        <v>0</v>
      </c>
      <c r="D285" s="1">
        <f>MIN(D277:D284)</f>
        <v>0</v>
      </c>
      <c r="E285" s="1">
        <f>MIN(E277:E284)</f>
        <v>0</v>
      </c>
    </row>
    <row r="286" spans="1:18" x14ac:dyDescent="0.25">
      <c r="A286" s="1" t="str">
        <f>A276</f>
        <v xml:space="preserve"> </v>
      </c>
      <c r="C286" s="1">
        <f>SUM(C277:C284)-C285</f>
        <v>0</v>
      </c>
      <c r="D286" s="1">
        <f>SUM(D277:D284)-D285</f>
        <v>0</v>
      </c>
      <c r="E286" s="1">
        <f>SUM(E277:E284)-E285</f>
        <v>0</v>
      </c>
      <c r="H286" s="1">
        <f>SUM(C286:E286)</f>
        <v>0</v>
      </c>
    </row>
    <row r="300" spans="1:1" x14ac:dyDescent="0.25">
      <c r="A300" s="7"/>
    </row>
    <row r="314" spans="1:1" x14ac:dyDescent="0.25">
      <c r="A314" s="7"/>
    </row>
    <row r="331" spans="1:1" x14ac:dyDescent="0.25">
      <c r="A331" s="7"/>
    </row>
    <row r="348" spans="1:1" x14ac:dyDescent="0.25">
      <c r="A348" s="7"/>
    </row>
    <row r="365" spans="1:1" x14ac:dyDescent="0.25">
      <c r="A365" s="7"/>
    </row>
    <row r="382" spans="1:1" x14ac:dyDescent="0.25">
      <c r="A382" s="7"/>
    </row>
    <row r="399" spans="1:1" x14ac:dyDescent="0.25">
      <c r="A399" s="7"/>
    </row>
    <row r="416" spans="1:1" x14ac:dyDescent="0.25">
      <c r="A416" s="7"/>
    </row>
    <row r="433" spans="1:1" x14ac:dyDescent="0.25">
      <c r="A433" s="7"/>
    </row>
    <row r="446" spans="1:1" x14ac:dyDescent="0.25">
      <c r="A446" s="7"/>
    </row>
    <row r="463" spans="1:1" x14ac:dyDescent="0.25">
      <c r="A463" s="7"/>
    </row>
    <row r="480" spans="1:1" x14ac:dyDescent="0.25">
      <c r="A480" s="7"/>
    </row>
    <row r="497" spans="1:1" x14ac:dyDescent="0.25">
      <c r="A497" s="7"/>
    </row>
    <row r="515" spans="1:1" x14ac:dyDescent="0.25">
      <c r="A515" s="7"/>
    </row>
    <row r="533" spans="1:1" x14ac:dyDescent="0.25">
      <c r="A533" s="7"/>
    </row>
    <row r="551" spans="1:1" x14ac:dyDescent="0.25">
      <c r="A551" s="7"/>
    </row>
    <row r="559" spans="1:1" x14ac:dyDescent="0.25">
      <c r="A559" s="7"/>
    </row>
    <row r="568" spans="1:1" x14ac:dyDescent="0.25">
      <c r="A568" s="7"/>
    </row>
    <row r="585" spans="1:1" x14ac:dyDescent="0.25">
      <c r="A585" s="7"/>
    </row>
    <row r="602" spans="1:1" x14ac:dyDescent="0.25">
      <c r="A602" s="7"/>
    </row>
    <row r="619" spans="1:1" x14ac:dyDescent="0.25">
      <c r="A619" s="7"/>
    </row>
    <row r="636" spans="1:1" x14ac:dyDescent="0.25">
      <c r="A636" s="7"/>
    </row>
    <row r="644" spans="1:1" x14ac:dyDescent="0.25">
      <c r="A644" s="7"/>
    </row>
    <row r="654" spans="1:1" x14ac:dyDescent="0.25">
      <c r="A654" s="7"/>
    </row>
  </sheetData>
  <dataConsolidate/>
  <conditionalFormatting sqref="G28 G433:G443 G3:G14 G40:G41">
    <cfRule type="cellIs" dxfId="292" priority="321" operator="between">
      <formula>800</formula>
      <formula>900</formula>
    </cfRule>
    <cfRule type="cellIs" dxfId="291" priority="322" operator="between">
      <formula>700</formula>
      <formula>799</formula>
    </cfRule>
    <cfRule type="cellIs" dxfId="290" priority="323" operator="between">
      <formula>600</formula>
      <formula>699</formula>
    </cfRule>
  </conditionalFormatting>
  <conditionalFormatting sqref="G53:G54">
    <cfRule type="cellIs" dxfId="289" priority="318" operator="between">
      <formula>800</formula>
      <formula>900</formula>
    </cfRule>
    <cfRule type="cellIs" dxfId="288" priority="319" operator="between">
      <formula>700</formula>
      <formula>799</formula>
    </cfRule>
    <cfRule type="cellIs" dxfId="287" priority="320" operator="between">
      <formula>600</formula>
      <formula>699</formula>
    </cfRule>
  </conditionalFormatting>
  <conditionalFormatting sqref="G66:G67">
    <cfRule type="cellIs" dxfId="286" priority="315" operator="between">
      <formula>800</formula>
      <formula>900</formula>
    </cfRule>
    <cfRule type="cellIs" dxfId="285" priority="316" operator="between">
      <formula>700</formula>
      <formula>799</formula>
    </cfRule>
    <cfRule type="cellIs" dxfId="284" priority="317" operator="between">
      <formula>600</formula>
      <formula>699</formula>
    </cfRule>
  </conditionalFormatting>
  <conditionalFormatting sqref="G79:G80">
    <cfRule type="cellIs" dxfId="283" priority="312" operator="between">
      <formula>800</formula>
      <formula>900</formula>
    </cfRule>
    <cfRule type="cellIs" dxfId="282" priority="313" operator="between">
      <formula>700</formula>
      <formula>799</formula>
    </cfRule>
    <cfRule type="cellIs" dxfId="281" priority="314" operator="between">
      <formula>600</formula>
      <formula>699</formula>
    </cfRule>
  </conditionalFormatting>
  <conditionalFormatting sqref="G92:G93 G105">
    <cfRule type="cellIs" dxfId="280" priority="309" operator="between">
      <formula>800</formula>
      <formula>900</formula>
    </cfRule>
    <cfRule type="cellIs" dxfId="279" priority="310" operator="between">
      <formula>700</formula>
      <formula>799</formula>
    </cfRule>
    <cfRule type="cellIs" dxfId="278" priority="311" operator="between">
      <formula>600</formula>
      <formula>699</formula>
    </cfRule>
  </conditionalFormatting>
  <conditionalFormatting sqref="G300:G312">
    <cfRule type="cellIs" dxfId="277" priority="267" operator="between">
      <formula>800</formula>
      <formula>900</formula>
    </cfRule>
    <cfRule type="cellIs" dxfId="276" priority="268" operator="between">
      <formula>700</formula>
      <formula>799</formula>
    </cfRule>
    <cfRule type="cellIs" dxfId="275" priority="269" operator="between">
      <formula>600</formula>
      <formula>699</formula>
    </cfRule>
  </conditionalFormatting>
  <conditionalFormatting sqref="G106 G118">
    <cfRule type="cellIs" dxfId="274" priority="306" operator="between">
      <formula>800</formula>
      <formula>900</formula>
    </cfRule>
    <cfRule type="cellIs" dxfId="273" priority="307" operator="between">
      <formula>700</formula>
      <formula>799</formula>
    </cfRule>
    <cfRule type="cellIs" dxfId="272" priority="308" operator="between">
      <formula>600</formula>
      <formula>699</formula>
    </cfRule>
  </conditionalFormatting>
  <conditionalFormatting sqref="G131:G132">
    <cfRule type="cellIs" dxfId="271" priority="303" operator="between">
      <formula>800</formula>
      <formula>900</formula>
    </cfRule>
    <cfRule type="cellIs" dxfId="270" priority="304" operator="between">
      <formula>700</formula>
      <formula>799</formula>
    </cfRule>
    <cfRule type="cellIs" dxfId="269" priority="305" operator="between">
      <formula>600</formula>
      <formula>699</formula>
    </cfRule>
  </conditionalFormatting>
  <conditionalFormatting sqref="G144:G145">
    <cfRule type="cellIs" dxfId="268" priority="300" operator="between">
      <formula>800</formula>
      <formula>900</formula>
    </cfRule>
    <cfRule type="cellIs" dxfId="267" priority="301" operator="between">
      <formula>700</formula>
      <formula>799</formula>
    </cfRule>
    <cfRule type="cellIs" dxfId="266" priority="302" operator="between">
      <formula>600</formula>
      <formula>699</formula>
    </cfRule>
  </conditionalFormatting>
  <conditionalFormatting sqref="G157:G158">
    <cfRule type="cellIs" dxfId="265" priority="297" operator="between">
      <formula>800</formula>
      <formula>900</formula>
    </cfRule>
    <cfRule type="cellIs" dxfId="264" priority="298" operator="between">
      <formula>700</formula>
      <formula>799</formula>
    </cfRule>
    <cfRule type="cellIs" dxfId="263" priority="299" operator="between">
      <formula>600</formula>
      <formula>699</formula>
    </cfRule>
  </conditionalFormatting>
  <conditionalFormatting sqref="G170:G171">
    <cfRule type="cellIs" dxfId="262" priority="294" operator="between">
      <formula>800</formula>
      <formula>900</formula>
    </cfRule>
    <cfRule type="cellIs" dxfId="261" priority="295" operator="between">
      <formula>700</formula>
      <formula>799</formula>
    </cfRule>
    <cfRule type="cellIs" dxfId="260" priority="296" operator="between">
      <formula>600</formula>
      <formula>699</formula>
    </cfRule>
  </conditionalFormatting>
  <conditionalFormatting sqref="G183:G184 G196">
    <cfRule type="cellIs" dxfId="259" priority="291" operator="between">
      <formula>800</formula>
      <formula>900</formula>
    </cfRule>
    <cfRule type="cellIs" dxfId="258" priority="292" operator="between">
      <formula>700</formula>
      <formula>799</formula>
    </cfRule>
    <cfRule type="cellIs" dxfId="257" priority="293" operator="between">
      <formula>600</formula>
      <formula>699</formula>
    </cfRule>
  </conditionalFormatting>
  <conditionalFormatting sqref="G198 G210">
    <cfRule type="cellIs" dxfId="256" priority="288" operator="between">
      <formula>800</formula>
      <formula>900</formula>
    </cfRule>
    <cfRule type="cellIs" dxfId="255" priority="289" operator="between">
      <formula>700</formula>
      <formula>799</formula>
    </cfRule>
    <cfRule type="cellIs" dxfId="254" priority="290" operator="between">
      <formula>600</formula>
      <formula>699</formula>
    </cfRule>
  </conditionalFormatting>
  <conditionalFormatting sqref="G287:G297">
    <cfRule type="cellIs" dxfId="253" priority="270" operator="between">
      <formula>800</formula>
      <formula>900</formula>
    </cfRule>
    <cfRule type="cellIs" dxfId="252" priority="271" operator="between">
      <formula>700</formula>
      <formula>799</formula>
    </cfRule>
    <cfRule type="cellIs" dxfId="251" priority="272" operator="between">
      <formula>600</formula>
      <formula>699</formula>
    </cfRule>
  </conditionalFormatting>
  <conditionalFormatting sqref="G314:G328">
    <cfRule type="cellIs" dxfId="250" priority="264" operator="between">
      <formula>800</formula>
      <formula>900</formula>
    </cfRule>
    <cfRule type="cellIs" dxfId="249" priority="265" operator="between">
      <formula>700</formula>
      <formula>799</formula>
    </cfRule>
    <cfRule type="cellIs" dxfId="248" priority="266" operator="between">
      <formula>600</formula>
      <formula>699</formula>
    </cfRule>
  </conditionalFormatting>
  <conditionalFormatting sqref="G331:G345">
    <cfRule type="cellIs" dxfId="247" priority="261" operator="between">
      <formula>800</formula>
      <formula>900</formula>
    </cfRule>
    <cfRule type="cellIs" dxfId="246" priority="262" operator="between">
      <formula>700</formula>
      <formula>799</formula>
    </cfRule>
    <cfRule type="cellIs" dxfId="245" priority="263" operator="between">
      <formula>600</formula>
      <formula>699</formula>
    </cfRule>
  </conditionalFormatting>
  <conditionalFormatting sqref="G348:G362">
    <cfRule type="cellIs" dxfId="244" priority="258" operator="between">
      <formula>800</formula>
      <formula>900</formula>
    </cfRule>
    <cfRule type="cellIs" dxfId="243" priority="259" operator="between">
      <formula>700</formula>
      <formula>799</formula>
    </cfRule>
    <cfRule type="cellIs" dxfId="242" priority="260" operator="between">
      <formula>600</formula>
      <formula>699</formula>
    </cfRule>
  </conditionalFormatting>
  <conditionalFormatting sqref="G365:G379">
    <cfRule type="cellIs" dxfId="241" priority="255" operator="between">
      <formula>800</formula>
      <formula>900</formula>
    </cfRule>
    <cfRule type="cellIs" dxfId="240" priority="256" operator="between">
      <formula>700</formula>
      <formula>799</formula>
    </cfRule>
    <cfRule type="cellIs" dxfId="239" priority="257" operator="between">
      <formula>600</formula>
      <formula>699</formula>
    </cfRule>
  </conditionalFormatting>
  <conditionalFormatting sqref="G382:G396">
    <cfRule type="cellIs" dxfId="238" priority="252" operator="between">
      <formula>800</formula>
      <formula>900</formula>
    </cfRule>
    <cfRule type="cellIs" dxfId="237" priority="253" operator="between">
      <formula>700</formula>
      <formula>799</formula>
    </cfRule>
    <cfRule type="cellIs" dxfId="236" priority="254" operator="between">
      <formula>600</formula>
      <formula>699</formula>
    </cfRule>
  </conditionalFormatting>
  <conditionalFormatting sqref="G399:G413">
    <cfRule type="cellIs" dxfId="235" priority="249" operator="between">
      <formula>800</formula>
      <formula>900</formula>
    </cfRule>
    <cfRule type="cellIs" dxfId="234" priority="250" operator="between">
      <formula>700</formula>
      <formula>799</formula>
    </cfRule>
    <cfRule type="cellIs" dxfId="233" priority="251" operator="between">
      <formula>600</formula>
      <formula>699</formula>
    </cfRule>
  </conditionalFormatting>
  <conditionalFormatting sqref="G416:G430">
    <cfRule type="cellIs" dxfId="232" priority="246" operator="between">
      <formula>800</formula>
      <formula>900</formula>
    </cfRule>
    <cfRule type="cellIs" dxfId="231" priority="247" operator="between">
      <formula>700</formula>
      <formula>799</formula>
    </cfRule>
    <cfRule type="cellIs" dxfId="230" priority="248" operator="between">
      <formula>600</formula>
      <formula>699</formula>
    </cfRule>
  </conditionalFormatting>
  <conditionalFormatting sqref="G446:G460">
    <cfRule type="cellIs" dxfId="229" priority="240" operator="between">
      <formula>800</formula>
      <formula>900</formula>
    </cfRule>
    <cfRule type="cellIs" dxfId="228" priority="241" operator="between">
      <formula>700</formula>
      <formula>799</formula>
    </cfRule>
    <cfRule type="cellIs" dxfId="227" priority="242" operator="between">
      <formula>600</formula>
      <formula>699</formula>
    </cfRule>
  </conditionalFormatting>
  <conditionalFormatting sqref="G463:G477">
    <cfRule type="cellIs" dxfId="226" priority="237" operator="between">
      <formula>800</formula>
      <formula>900</formula>
    </cfRule>
    <cfRule type="cellIs" dxfId="225" priority="238" operator="between">
      <formula>700</formula>
      <formula>799</formula>
    </cfRule>
    <cfRule type="cellIs" dxfId="224" priority="239" operator="between">
      <formula>600</formula>
      <formula>699</formula>
    </cfRule>
  </conditionalFormatting>
  <conditionalFormatting sqref="G480:G494">
    <cfRule type="cellIs" dxfId="223" priority="234" operator="between">
      <formula>800</formula>
      <formula>900</formula>
    </cfRule>
    <cfRule type="cellIs" dxfId="222" priority="235" operator="between">
      <formula>700</formula>
      <formula>799</formula>
    </cfRule>
    <cfRule type="cellIs" dxfId="221" priority="236" operator="between">
      <formula>600</formula>
      <formula>699</formula>
    </cfRule>
  </conditionalFormatting>
  <conditionalFormatting sqref="G497:G511">
    <cfRule type="cellIs" dxfId="220" priority="231" operator="between">
      <formula>800</formula>
      <formula>900</formula>
    </cfRule>
    <cfRule type="cellIs" dxfId="219" priority="232" operator="between">
      <formula>700</formula>
      <formula>799</formula>
    </cfRule>
    <cfRule type="cellIs" dxfId="218" priority="233" operator="between">
      <formula>600</formula>
      <formula>699</formula>
    </cfRule>
  </conditionalFormatting>
  <conditionalFormatting sqref="G515:G529">
    <cfRule type="cellIs" dxfId="217" priority="228" operator="between">
      <formula>800</formula>
      <formula>900</formula>
    </cfRule>
    <cfRule type="cellIs" dxfId="216" priority="229" operator="between">
      <formula>700</formula>
      <formula>799</formula>
    </cfRule>
    <cfRule type="cellIs" dxfId="215" priority="230" operator="between">
      <formula>600</formula>
      <formula>699</formula>
    </cfRule>
  </conditionalFormatting>
  <conditionalFormatting sqref="G533:G547">
    <cfRule type="cellIs" dxfId="214" priority="225" operator="between">
      <formula>800</formula>
      <formula>900</formula>
    </cfRule>
    <cfRule type="cellIs" dxfId="213" priority="226" operator="between">
      <formula>700</formula>
      <formula>799</formula>
    </cfRule>
    <cfRule type="cellIs" dxfId="212" priority="227" operator="between">
      <formula>600</formula>
      <formula>699</formula>
    </cfRule>
  </conditionalFormatting>
  <conditionalFormatting sqref="G551:G565">
    <cfRule type="cellIs" dxfId="211" priority="222" operator="between">
      <formula>800</formula>
      <formula>900</formula>
    </cfRule>
    <cfRule type="cellIs" dxfId="210" priority="223" operator="between">
      <formula>700</formula>
      <formula>799</formula>
    </cfRule>
    <cfRule type="cellIs" dxfId="209" priority="224" operator="between">
      <formula>600</formula>
      <formula>699</formula>
    </cfRule>
  </conditionalFormatting>
  <conditionalFormatting sqref="G568:G582">
    <cfRule type="cellIs" dxfId="208" priority="219" operator="between">
      <formula>800</formula>
      <formula>900</formula>
    </cfRule>
    <cfRule type="cellIs" dxfId="207" priority="220" operator="between">
      <formula>700</formula>
      <formula>799</formula>
    </cfRule>
    <cfRule type="cellIs" dxfId="206" priority="221" operator="between">
      <formula>600</formula>
      <formula>699</formula>
    </cfRule>
  </conditionalFormatting>
  <conditionalFormatting sqref="G585:G599">
    <cfRule type="cellIs" dxfId="205" priority="216" operator="between">
      <formula>800</formula>
      <formula>900</formula>
    </cfRule>
    <cfRule type="cellIs" dxfId="204" priority="217" operator="between">
      <formula>700</formula>
      <formula>799</formula>
    </cfRule>
    <cfRule type="cellIs" dxfId="203" priority="218" operator="between">
      <formula>600</formula>
      <formula>699</formula>
    </cfRule>
  </conditionalFormatting>
  <conditionalFormatting sqref="G602:G616">
    <cfRule type="cellIs" dxfId="202" priority="213" operator="between">
      <formula>800</formula>
      <formula>900</formula>
    </cfRule>
    <cfRule type="cellIs" dxfId="201" priority="214" operator="between">
      <formula>700</formula>
      <formula>799</formula>
    </cfRule>
    <cfRule type="cellIs" dxfId="200" priority="215" operator="between">
      <formula>600</formula>
      <formula>699</formula>
    </cfRule>
  </conditionalFormatting>
  <conditionalFormatting sqref="G619:G633">
    <cfRule type="cellIs" dxfId="199" priority="210" operator="between">
      <formula>800</formula>
      <formula>900</formula>
    </cfRule>
    <cfRule type="cellIs" dxfId="198" priority="211" operator="between">
      <formula>700</formula>
      <formula>799</formula>
    </cfRule>
    <cfRule type="cellIs" dxfId="197" priority="212" operator="between">
      <formula>600</formula>
      <formula>699</formula>
    </cfRule>
  </conditionalFormatting>
  <conditionalFormatting sqref="G655:G660">
    <cfRule type="cellIs" dxfId="196" priority="207" operator="between">
      <formula>800</formula>
      <formula>900</formula>
    </cfRule>
    <cfRule type="cellIs" dxfId="195" priority="208" operator="between">
      <formula>700</formula>
      <formula>799</formula>
    </cfRule>
    <cfRule type="cellIs" dxfId="194" priority="209" operator="between">
      <formula>600</formula>
      <formula>699</formula>
    </cfRule>
  </conditionalFormatting>
  <conditionalFormatting sqref="G636:G650">
    <cfRule type="cellIs" dxfId="193" priority="204" operator="between">
      <formula>800</formula>
      <formula>900</formula>
    </cfRule>
    <cfRule type="cellIs" dxfId="192" priority="205" operator="between">
      <formula>700</formula>
      <formula>799</formula>
    </cfRule>
    <cfRule type="cellIs" dxfId="191" priority="206" operator="between">
      <formula>600</formula>
      <formula>699</formula>
    </cfRule>
  </conditionalFormatting>
  <conditionalFormatting sqref="G26:G27">
    <cfRule type="cellIs" dxfId="190" priority="198" operator="between">
      <formula>800</formula>
      <formula>900</formula>
    </cfRule>
    <cfRule type="cellIs" dxfId="189" priority="199" operator="between">
      <formula>700</formula>
      <formula>799</formula>
    </cfRule>
    <cfRule type="cellIs" dxfId="188" priority="200" operator="between">
      <formula>600</formula>
      <formula>699</formula>
    </cfRule>
  </conditionalFormatting>
  <conditionalFormatting sqref="G16:G25">
    <cfRule type="cellIs" dxfId="187" priority="195" operator="between">
      <formula>800</formula>
      <formula>900</formula>
    </cfRule>
    <cfRule type="cellIs" dxfId="186" priority="196" operator="between">
      <formula>700</formula>
      <formula>799</formula>
    </cfRule>
    <cfRule type="cellIs" dxfId="185" priority="197" operator="between">
      <formula>600</formula>
      <formula>699</formula>
    </cfRule>
  </conditionalFormatting>
  <conditionalFormatting sqref="G30:G39">
    <cfRule type="cellIs" dxfId="184" priority="192" operator="between">
      <formula>800</formula>
      <formula>900</formula>
    </cfRule>
    <cfRule type="cellIs" dxfId="183" priority="193" operator="between">
      <formula>700</formula>
      <formula>799</formula>
    </cfRule>
    <cfRule type="cellIs" dxfId="182" priority="194" operator="between">
      <formula>600</formula>
      <formula>699</formula>
    </cfRule>
  </conditionalFormatting>
  <conditionalFormatting sqref="G43:G52">
    <cfRule type="cellIs" dxfId="181" priority="189" operator="between">
      <formula>800</formula>
      <formula>900</formula>
    </cfRule>
    <cfRule type="cellIs" dxfId="180" priority="190" operator="between">
      <formula>700</formula>
      <formula>799</formula>
    </cfRule>
    <cfRule type="cellIs" dxfId="179" priority="191" operator="between">
      <formula>600</formula>
      <formula>699</formula>
    </cfRule>
  </conditionalFormatting>
  <conditionalFormatting sqref="G56:G65">
    <cfRule type="cellIs" dxfId="178" priority="186" operator="between">
      <formula>800</formula>
      <formula>900</formula>
    </cfRule>
    <cfRule type="cellIs" dxfId="177" priority="187" operator="between">
      <formula>700</formula>
      <formula>799</formula>
    </cfRule>
    <cfRule type="cellIs" dxfId="176" priority="188" operator="between">
      <formula>600</formula>
      <formula>699</formula>
    </cfRule>
  </conditionalFormatting>
  <conditionalFormatting sqref="G69:G78">
    <cfRule type="cellIs" dxfId="175" priority="183" operator="between">
      <formula>800</formula>
      <formula>900</formula>
    </cfRule>
    <cfRule type="cellIs" dxfId="174" priority="184" operator="between">
      <formula>700</formula>
      <formula>799</formula>
    </cfRule>
    <cfRule type="cellIs" dxfId="173" priority="185" operator="between">
      <formula>600</formula>
      <formula>699</formula>
    </cfRule>
  </conditionalFormatting>
  <conditionalFormatting sqref="G82:G91">
    <cfRule type="cellIs" dxfId="172" priority="180" operator="between">
      <formula>800</formula>
      <formula>900</formula>
    </cfRule>
    <cfRule type="cellIs" dxfId="171" priority="181" operator="between">
      <formula>700</formula>
      <formula>799</formula>
    </cfRule>
    <cfRule type="cellIs" dxfId="170" priority="182" operator="between">
      <formula>600</formula>
      <formula>699</formula>
    </cfRule>
  </conditionalFormatting>
  <conditionalFormatting sqref="G95:G104">
    <cfRule type="cellIs" dxfId="169" priority="177" operator="between">
      <formula>800</formula>
      <formula>900</formula>
    </cfRule>
    <cfRule type="cellIs" dxfId="168" priority="178" operator="between">
      <formula>700</formula>
      <formula>799</formula>
    </cfRule>
    <cfRule type="cellIs" dxfId="167" priority="179" operator="between">
      <formula>600</formula>
      <formula>699</formula>
    </cfRule>
  </conditionalFormatting>
  <conditionalFormatting sqref="G108:G117">
    <cfRule type="cellIs" dxfId="166" priority="174" operator="between">
      <formula>800</formula>
      <formula>900</formula>
    </cfRule>
    <cfRule type="cellIs" dxfId="165" priority="175" operator="between">
      <formula>700</formula>
      <formula>799</formula>
    </cfRule>
    <cfRule type="cellIs" dxfId="164" priority="176" operator="between">
      <formula>600</formula>
      <formula>699</formula>
    </cfRule>
  </conditionalFormatting>
  <conditionalFormatting sqref="G121:G130">
    <cfRule type="cellIs" dxfId="163" priority="171" operator="between">
      <formula>800</formula>
      <formula>900</formula>
    </cfRule>
    <cfRule type="cellIs" dxfId="162" priority="172" operator="between">
      <formula>700</formula>
      <formula>799</formula>
    </cfRule>
    <cfRule type="cellIs" dxfId="161" priority="173" operator="between">
      <formula>600</formula>
      <formula>699</formula>
    </cfRule>
  </conditionalFormatting>
  <conditionalFormatting sqref="G134:G143">
    <cfRule type="cellIs" dxfId="160" priority="168" operator="between">
      <formula>800</formula>
      <formula>900</formula>
    </cfRule>
    <cfRule type="cellIs" dxfId="159" priority="169" operator="between">
      <formula>700</formula>
      <formula>799</formula>
    </cfRule>
    <cfRule type="cellIs" dxfId="158" priority="170" operator="between">
      <formula>600</formula>
      <formula>699</formula>
    </cfRule>
  </conditionalFormatting>
  <conditionalFormatting sqref="G147:G156">
    <cfRule type="cellIs" dxfId="157" priority="165" operator="between">
      <formula>800</formula>
      <formula>900</formula>
    </cfRule>
    <cfRule type="cellIs" dxfId="156" priority="166" operator="between">
      <formula>700</formula>
      <formula>799</formula>
    </cfRule>
    <cfRule type="cellIs" dxfId="155" priority="167" operator="between">
      <formula>600</formula>
      <formula>699</formula>
    </cfRule>
  </conditionalFormatting>
  <conditionalFormatting sqref="G160:G169">
    <cfRule type="cellIs" dxfId="154" priority="162" operator="between">
      <formula>800</formula>
      <formula>900</formula>
    </cfRule>
    <cfRule type="cellIs" dxfId="153" priority="163" operator="between">
      <formula>700</formula>
      <formula>799</formula>
    </cfRule>
    <cfRule type="cellIs" dxfId="152" priority="164" operator="between">
      <formula>600</formula>
      <formula>699</formula>
    </cfRule>
  </conditionalFormatting>
  <conditionalFormatting sqref="G173:G182">
    <cfRule type="cellIs" dxfId="151" priority="159" operator="between">
      <formula>800</formula>
      <formula>900</formula>
    </cfRule>
    <cfRule type="cellIs" dxfId="150" priority="160" operator="between">
      <formula>700</formula>
      <formula>799</formula>
    </cfRule>
    <cfRule type="cellIs" dxfId="149" priority="161" operator="between">
      <formula>600</formula>
      <formula>699</formula>
    </cfRule>
  </conditionalFormatting>
  <conditionalFormatting sqref="Q28 Q3:Q14 Q40:Q41">
    <cfRule type="cellIs" dxfId="148" priority="156" operator="between">
      <formula>800</formula>
      <formula>900</formula>
    </cfRule>
    <cfRule type="cellIs" dxfId="147" priority="157" operator="between">
      <formula>700</formula>
      <formula>799</formula>
    </cfRule>
    <cfRule type="cellIs" dxfId="146" priority="158" operator="between">
      <formula>600</formula>
      <formula>699</formula>
    </cfRule>
  </conditionalFormatting>
  <conditionalFormatting sqref="Q53:Q54">
    <cfRule type="cellIs" dxfId="145" priority="153" operator="between">
      <formula>800</formula>
      <formula>900</formula>
    </cfRule>
    <cfRule type="cellIs" dxfId="144" priority="154" operator="between">
      <formula>700</formula>
      <formula>799</formula>
    </cfRule>
    <cfRule type="cellIs" dxfId="143" priority="155" operator="between">
      <formula>600</formula>
      <formula>699</formula>
    </cfRule>
  </conditionalFormatting>
  <conditionalFormatting sqref="Q66:Q67">
    <cfRule type="cellIs" dxfId="142" priority="150" operator="between">
      <formula>800</formula>
      <formula>900</formula>
    </cfRule>
    <cfRule type="cellIs" dxfId="141" priority="151" operator="between">
      <formula>700</formula>
      <formula>799</formula>
    </cfRule>
    <cfRule type="cellIs" dxfId="140" priority="152" operator="between">
      <formula>600</formula>
      <formula>699</formula>
    </cfRule>
  </conditionalFormatting>
  <conditionalFormatting sqref="Q79:Q80">
    <cfRule type="cellIs" dxfId="139" priority="147" operator="between">
      <formula>800</formula>
      <formula>900</formula>
    </cfRule>
    <cfRule type="cellIs" dxfId="138" priority="148" operator="between">
      <formula>700</formula>
      <formula>799</formula>
    </cfRule>
    <cfRule type="cellIs" dxfId="137" priority="149" operator="between">
      <formula>600</formula>
      <formula>699</formula>
    </cfRule>
  </conditionalFormatting>
  <conditionalFormatting sqref="Q92:Q93 Q105">
    <cfRule type="cellIs" dxfId="136" priority="144" operator="between">
      <formula>800</formula>
      <formula>900</formula>
    </cfRule>
    <cfRule type="cellIs" dxfId="135" priority="145" operator="between">
      <formula>700</formula>
      <formula>799</formula>
    </cfRule>
    <cfRule type="cellIs" dxfId="134" priority="146" operator="between">
      <formula>600</formula>
      <formula>699</formula>
    </cfRule>
  </conditionalFormatting>
  <conditionalFormatting sqref="Q106 Q118">
    <cfRule type="cellIs" dxfId="133" priority="141" operator="between">
      <formula>800</formula>
      <formula>900</formula>
    </cfRule>
    <cfRule type="cellIs" dxfId="132" priority="142" operator="between">
      <formula>700</formula>
      <formula>799</formula>
    </cfRule>
    <cfRule type="cellIs" dxfId="131" priority="143" operator="between">
      <formula>600</formula>
      <formula>699</formula>
    </cfRule>
  </conditionalFormatting>
  <conditionalFormatting sqref="Q131:Q132">
    <cfRule type="cellIs" dxfId="130" priority="138" operator="between">
      <formula>800</formula>
      <formula>900</formula>
    </cfRule>
    <cfRule type="cellIs" dxfId="129" priority="139" operator="between">
      <formula>700</formula>
      <formula>799</formula>
    </cfRule>
    <cfRule type="cellIs" dxfId="128" priority="140" operator="between">
      <formula>600</formula>
      <formula>699</formula>
    </cfRule>
  </conditionalFormatting>
  <conditionalFormatting sqref="Q144:Q145">
    <cfRule type="cellIs" dxfId="127" priority="135" operator="between">
      <formula>800</formula>
      <formula>900</formula>
    </cfRule>
    <cfRule type="cellIs" dxfId="126" priority="136" operator="between">
      <formula>700</formula>
      <formula>799</formula>
    </cfRule>
    <cfRule type="cellIs" dxfId="125" priority="137" operator="between">
      <formula>600</formula>
      <formula>699</formula>
    </cfRule>
  </conditionalFormatting>
  <conditionalFormatting sqref="Q157:Q158">
    <cfRule type="cellIs" dxfId="124" priority="132" operator="between">
      <formula>800</formula>
      <formula>900</formula>
    </cfRule>
    <cfRule type="cellIs" dxfId="123" priority="133" operator="between">
      <formula>700</formula>
      <formula>799</formula>
    </cfRule>
    <cfRule type="cellIs" dxfId="122" priority="134" operator="between">
      <formula>600</formula>
      <formula>699</formula>
    </cfRule>
  </conditionalFormatting>
  <conditionalFormatting sqref="Q170:Q171">
    <cfRule type="cellIs" dxfId="121" priority="129" operator="between">
      <formula>800</formula>
      <formula>900</formula>
    </cfRule>
    <cfRule type="cellIs" dxfId="120" priority="130" operator="between">
      <formula>700</formula>
      <formula>799</formula>
    </cfRule>
    <cfRule type="cellIs" dxfId="119" priority="131" operator="between">
      <formula>600</formula>
      <formula>699</formula>
    </cfRule>
  </conditionalFormatting>
  <conditionalFormatting sqref="Q26:Q27">
    <cfRule type="cellIs" dxfId="118" priority="126" operator="between">
      <formula>800</formula>
      <formula>900</formula>
    </cfRule>
    <cfRule type="cellIs" dxfId="117" priority="127" operator="between">
      <formula>700</formula>
      <formula>799</formula>
    </cfRule>
    <cfRule type="cellIs" dxfId="116" priority="128" operator="between">
      <formula>600</formula>
      <formula>699</formula>
    </cfRule>
  </conditionalFormatting>
  <conditionalFormatting sqref="Q16:Q25">
    <cfRule type="cellIs" dxfId="115" priority="123" operator="between">
      <formula>800</formula>
      <formula>900</formula>
    </cfRule>
    <cfRule type="cellIs" dxfId="114" priority="124" operator="between">
      <formula>700</formula>
      <formula>799</formula>
    </cfRule>
    <cfRule type="cellIs" dxfId="113" priority="125" operator="between">
      <formula>600</formula>
      <formula>699</formula>
    </cfRule>
  </conditionalFormatting>
  <conditionalFormatting sqref="Q30:Q39">
    <cfRule type="cellIs" dxfId="112" priority="120" operator="between">
      <formula>800</formula>
      <formula>900</formula>
    </cfRule>
    <cfRule type="cellIs" dxfId="111" priority="121" operator="between">
      <formula>700</formula>
      <formula>799</formula>
    </cfRule>
    <cfRule type="cellIs" dxfId="110" priority="122" operator="between">
      <formula>600</formula>
      <formula>699</formula>
    </cfRule>
  </conditionalFormatting>
  <conditionalFormatting sqref="Q43:Q52">
    <cfRule type="cellIs" dxfId="109" priority="117" operator="between">
      <formula>800</formula>
      <formula>900</formula>
    </cfRule>
    <cfRule type="cellIs" dxfId="108" priority="118" operator="between">
      <formula>700</formula>
      <formula>799</formula>
    </cfRule>
    <cfRule type="cellIs" dxfId="107" priority="119" operator="between">
      <formula>600</formula>
      <formula>699</formula>
    </cfRule>
  </conditionalFormatting>
  <conditionalFormatting sqref="Q56:Q65">
    <cfRule type="cellIs" dxfId="106" priority="114" operator="between">
      <formula>800</formula>
      <formula>900</formula>
    </cfRule>
    <cfRule type="cellIs" dxfId="105" priority="115" operator="between">
      <formula>700</formula>
      <formula>799</formula>
    </cfRule>
    <cfRule type="cellIs" dxfId="104" priority="116" operator="between">
      <formula>600</formula>
      <formula>699</formula>
    </cfRule>
  </conditionalFormatting>
  <conditionalFormatting sqref="Q69:Q78">
    <cfRule type="cellIs" dxfId="103" priority="111" operator="between">
      <formula>800</formula>
      <formula>900</formula>
    </cfRule>
    <cfRule type="cellIs" dxfId="102" priority="112" operator="between">
      <formula>700</formula>
      <formula>799</formula>
    </cfRule>
    <cfRule type="cellIs" dxfId="101" priority="113" operator="between">
      <formula>600</formula>
      <formula>699</formula>
    </cfRule>
  </conditionalFormatting>
  <conditionalFormatting sqref="Q82:Q91">
    <cfRule type="cellIs" dxfId="100" priority="108" operator="between">
      <formula>800</formula>
      <formula>900</formula>
    </cfRule>
    <cfRule type="cellIs" dxfId="99" priority="109" operator="between">
      <formula>700</formula>
      <formula>799</formula>
    </cfRule>
    <cfRule type="cellIs" dxfId="98" priority="110" operator="between">
      <formula>600</formula>
      <formula>699</formula>
    </cfRule>
  </conditionalFormatting>
  <conditionalFormatting sqref="Q95:Q104">
    <cfRule type="cellIs" dxfId="97" priority="105" operator="between">
      <formula>800</formula>
      <formula>900</formula>
    </cfRule>
    <cfRule type="cellIs" dxfId="96" priority="106" operator="between">
      <formula>700</formula>
      <formula>799</formula>
    </cfRule>
    <cfRule type="cellIs" dxfId="95" priority="107" operator="between">
      <formula>600</formula>
      <formula>699</formula>
    </cfRule>
  </conditionalFormatting>
  <conditionalFormatting sqref="Q108:Q117">
    <cfRule type="cellIs" dxfId="94" priority="102" operator="between">
      <formula>800</formula>
      <formula>900</formula>
    </cfRule>
    <cfRule type="cellIs" dxfId="93" priority="103" operator="between">
      <formula>700</formula>
      <formula>799</formula>
    </cfRule>
    <cfRule type="cellIs" dxfId="92" priority="104" operator="between">
      <formula>600</formula>
      <formula>699</formula>
    </cfRule>
  </conditionalFormatting>
  <conditionalFormatting sqref="Q121:Q130">
    <cfRule type="cellIs" dxfId="91" priority="99" operator="between">
      <formula>800</formula>
      <formula>900</formula>
    </cfRule>
    <cfRule type="cellIs" dxfId="90" priority="100" operator="between">
      <formula>700</formula>
      <formula>799</formula>
    </cfRule>
    <cfRule type="cellIs" dxfId="89" priority="101" operator="between">
      <formula>600</formula>
      <formula>699</formula>
    </cfRule>
  </conditionalFormatting>
  <conditionalFormatting sqref="Q134:Q143">
    <cfRule type="cellIs" dxfId="88" priority="96" operator="between">
      <formula>800</formula>
      <formula>900</formula>
    </cfRule>
    <cfRule type="cellIs" dxfId="87" priority="97" operator="between">
      <formula>700</formula>
      <formula>799</formula>
    </cfRule>
    <cfRule type="cellIs" dxfId="86" priority="98" operator="between">
      <formula>600</formula>
      <formula>699</formula>
    </cfRule>
  </conditionalFormatting>
  <conditionalFormatting sqref="Q147:Q156">
    <cfRule type="cellIs" dxfId="85" priority="84" operator="between">
      <formula>800</formula>
      <formula>900</formula>
    </cfRule>
    <cfRule type="cellIs" dxfId="84" priority="85" operator="between">
      <formula>700</formula>
      <formula>799</formula>
    </cfRule>
    <cfRule type="cellIs" dxfId="83" priority="86" operator="between">
      <formula>600</formula>
      <formula>699</formula>
    </cfRule>
  </conditionalFormatting>
  <conditionalFormatting sqref="G186:G195">
    <cfRule type="cellIs" dxfId="82" priority="81" operator="between">
      <formula>800</formula>
      <formula>900</formula>
    </cfRule>
    <cfRule type="cellIs" dxfId="81" priority="82" operator="between">
      <formula>700</formula>
      <formula>799</formula>
    </cfRule>
    <cfRule type="cellIs" dxfId="80" priority="83" operator="between">
      <formula>600</formula>
      <formula>699</formula>
    </cfRule>
  </conditionalFormatting>
  <conditionalFormatting sqref="G200:G209">
    <cfRule type="cellIs" dxfId="79" priority="78" operator="between">
      <formula>800</formula>
      <formula>900</formula>
    </cfRule>
    <cfRule type="cellIs" dxfId="78" priority="79" operator="between">
      <formula>700</formula>
      <formula>799</formula>
    </cfRule>
    <cfRule type="cellIs" dxfId="77" priority="80" operator="between">
      <formula>600</formula>
      <formula>699</formula>
    </cfRule>
  </conditionalFormatting>
  <conditionalFormatting sqref="Q160:Q169">
    <cfRule type="cellIs" dxfId="76" priority="75" operator="between">
      <formula>800</formula>
      <formula>900</formula>
    </cfRule>
    <cfRule type="cellIs" dxfId="75" priority="76" operator="between">
      <formula>700</formula>
      <formula>799</formula>
    </cfRule>
    <cfRule type="cellIs" dxfId="74" priority="77" operator="between">
      <formula>600</formula>
      <formula>699</formula>
    </cfRule>
  </conditionalFormatting>
  <conditionalFormatting sqref="Q183:Q184">
    <cfRule type="cellIs" dxfId="73" priority="72" operator="between">
      <formula>800</formula>
      <formula>900</formula>
    </cfRule>
    <cfRule type="cellIs" dxfId="72" priority="73" operator="between">
      <formula>700</formula>
      <formula>799</formula>
    </cfRule>
    <cfRule type="cellIs" dxfId="71" priority="74" operator="between">
      <formula>600</formula>
      <formula>699</formula>
    </cfRule>
  </conditionalFormatting>
  <conditionalFormatting sqref="Q196:Q197">
    <cfRule type="cellIs" dxfId="70" priority="69" operator="between">
      <formula>800</formula>
      <formula>900</formula>
    </cfRule>
    <cfRule type="cellIs" dxfId="69" priority="70" operator="between">
      <formula>700</formula>
      <formula>799</formula>
    </cfRule>
    <cfRule type="cellIs" dxfId="68" priority="71" operator="between">
      <formula>600</formula>
      <formula>699</formula>
    </cfRule>
  </conditionalFormatting>
  <conditionalFormatting sqref="Q209:Q210">
    <cfRule type="cellIs" dxfId="67" priority="66" operator="between">
      <formula>800</formula>
      <formula>900</formula>
    </cfRule>
    <cfRule type="cellIs" dxfId="66" priority="67" operator="between">
      <formula>700</formula>
      <formula>799</formula>
    </cfRule>
    <cfRule type="cellIs" dxfId="65" priority="68" operator="between">
      <formula>600</formula>
      <formula>699</formula>
    </cfRule>
  </conditionalFormatting>
  <conditionalFormatting sqref="Q173:Q182">
    <cfRule type="cellIs" dxfId="64" priority="63" operator="between">
      <formula>800</formula>
      <formula>900</formula>
    </cfRule>
    <cfRule type="cellIs" dxfId="63" priority="64" operator="between">
      <formula>700</formula>
      <formula>799</formula>
    </cfRule>
    <cfRule type="cellIs" dxfId="62" priority="65" operator="between">
      <formula>600</formula>
      <formula>699</formula>
    </cfRule>
  </conditionalFormatting>
  <conditionalFormatting sqref="Q186:Q195">
    <cfRule type="cellIs" dxfId="61" priority="60" operator="between">
      <formula>800</formula>
      <formula>900</formula>
    </cfRule>
    <cfRule type="cellIs" dxfId="60" priority="61" operator="between">
      <formula>700</formula>
      <formula>799</formula>
    </cfRule>
    <cfRule type="cellIs" dxfId="59" priority="62" operator="between">
      <formula>600</formula>
      <formula>699</formula>
    </cfRule>
  </conditionalFormatting>
  <conditionalFormatting sqref="Q199:Q208">
    <cfRule type="cellIs" dxfId="58" priority="57" operator="between">
      <formula>800</formula>
      <formula>900</formula>
    </cfRule>
    <cfRule type="cellIs" dxfId="57" priority="58" operator="between">
      <formula>700</formula>
      <formula>799</formula>
    </cfRule>
    <cfRule type="cellIs" dxfId="56" priority="59" operator="between">
      <formula>600</formula>
      <formula>699</formula>
    </cfRule>
  </conditionalFormatting>
  <conditionalFormatting sqref="Q212:Q221">
    <cfRule type="cellIs" dxfId="55" priority="54" operator="between">
      <formula>800</formula>
      <formula>900</formula>
    </cfRule>
    <cfRule type="cellIs" dxfId="54" priority="55" operator="between">
      <formula>700</formula>
      <formula>799</formula>
    </cfRule>
    <cfRule type="cellIs" dxfId="53" priority="56" operator="between">
      <formula>600</formula>
      <formula>699</formula>
    </cfRule>
  </conditionalFormatting>
  <conditionalFormatting sqref="Q235:Q236">
    <cfRule type="cellIs" dxfId="52" priority="51" operator="between">
      <formula>800</formula>
      <formula>900</formula>
    </cfRule>
    <cfRule type="cellIs" dxfId="51" priority="52" operator="between">
      <formula>700</formula>
      <formula>799</formula>
    </cfRule>
    <cfRule type="cellIs" dxfId="50" priority="53" operator="between">
      <formula>600</formula>
      <formula>699</formula>
    </cfRule>
  </conditionalFormatting>
  <conditionalFormatting sqref="Q248:Q249">
    <cfRule type="cellIs" dxfId="49" priority="48" operator="between">
      <formula>800</formula>
      <formula>900</formula>
    </cfRule>
    <cfRule type="cellIs" dxfId="48" priority="49" operator="between">
      <formula>700</formula>
      <formula>799</formula>
    </cfRule>
    <cfRule type="cellIs" dxfId="47" priority="50" operator="between">
      <formula>600</formula>
      <formula>699</formula>
    </cfRule>
  </conditionalFormatting>
  <conditionalFormatting sqref="Q225:Q234">
    <cfRule type="cellIs" dxfId="46" priority="45" operator="between">
      <formula>800</formula>
      <formula>900</formula>
    </cfRule>
    <cfRule type="cellIs" dxfId="45" priority="46" operator="between">
      <formula>700</formula>
      <formula>799</formula>
    </cfRule>
    <cfRule type="cellIs" dxfId="44" priority="47" operator="between">
      <formula>600</formula>
      <formula>699</formula>
    </cfRule>
  </conditionalFormatting>
  <conditionalFormatting sqref="Q238:Q247">
    <cfRule type="cellIs" dxfId="43" priority="42" operator="between">
      <formula>800</formula>
      <formula>900</formula>
    </cfRule>
    <cfRule type="cellIs" dxfId="42" priority="43" operator="between">
      <formula>700</formula>
      <formula>799</formula>
    </cfRule>
    <cfRule type="cellIs" dxfId="41" priority="44" operator="between">
      <formula>600</formula>
      <formula>699</formula>
    </cfRule>
  </conditionalFormatting>
  <conditionalFormatting sqref="Q251:Q260">
    <cfRule type="cellIs" dxfId="40" priority="39" operator="between">
      <formula>800</formula>
      <formula>900</formula>
    </cfRule>
    <cfRule type="cellIs" dxfId="39" priority="40" operator="between">
      <formula>700</formula>
      <formula>799</formula>
    </cfRule>
    <cfRule type="cellIs" dxfId="38" priority="41" operator="between">
      <formula>600</formula>
      <formula>699</formula>
    </cfRule>
  </conditionalFormatting>
  <conditionalFormatting sqref="G221:G222">
    <cfRule type="cellIs" dxfId="37" priority="36" operator="between">
      <formula>800</formula>
      <formula>900</formula>
    </cfRule>
    <cfRule type="cellIs" dxfId="36" priority="37" operator="between">
      <formula>700</formula>
      <formula>799</formula>
    </cfRule>
    <cfRule type="cellIs" dxfId="35" priority="38" operator="between">
      <formula>600</formula>
      <formula>699</formula>
    </cfRule>
  </conditionalFormatting>
  <conditionalFormatting sqref="G234:G235">
    <cfRule type="cellIs" dxfId="34" priority="33" operator="between">
      <formula>800</formula>
      <formula>900</formula>
    </cfRule>
    <cfRule type="cellIs" dxfId="33" priority="34" operator="between">
      <formula>700</formula>
      <formula>799</formula>
    </cfRule>
    <cfRule type="cellIs" dxfId="32" priority="35" operator="between">
      <formula>600</formula>
      <formula>699</formula>
    </cfRule>
  </conditionalFormatting>
  <conditionalFormatting sqref="G247:G248">
    <cfRule type="cellIs" dxfId="31" priority="30" operator="between">
      <formula>800</formula>
      <formula>900</formula>
    </cfRule>
    <cfRule type="cellIs" dxfId="30" priority="31" operator="between">
      <formula>700</formula>
      <formula>799</formula>
    </cfRule>
    <cfRule type="cellIs" dxfId="29" priority="32" operator="between">
      <formula>600</formula>
      <formula>699</formula>
    </cfRule>
  </conditionalFormatting>
  <conditionalFormatting sqref="G260:G261 G273">
    <cfRule type="cellIs" dxfId="28" priority="27" operator="between">
      <formula>800</formula>
      <formula>900</formula>
    </cfRule>
    <cfRule type="cellIs" dxfId="27" priority="28" operator="between">
      <formula>700</formula>
      <formula>799</formula>
    </cfRule>
    <cfRule type="cellIs" dxfId="26" priority="29" operator="between">
      <formula>600</formula>
      <formula>699</formula>
    </cfRule>
  </conditionalFormatting>
  <conditionalFormatting sqref="G275">
    <cfRule type="cellIs" dxfId="25" priority="24" operator="between">
      <formula>800</formula>
      <formula>900</formula>
    </cfRule>
    <cfRule type="cellIs" dxfId="24" priority="25" operator="between">
      <formula>700</formula>
      <formula>799</formula>
    </cfRule>
    <cfRule type="cellIs" dxfId="23" priority="26" operator="between">
      <formula>600</formula>
      <formula>699</formula>
    </cfRule>
  </conditionalFormatting>
  <conditionalFormatting sqref="G211:G220">
    <cfRule type="cellIs" dxfId="22" priority="21" operator="between">
      <formula>800</formula>
      <formula>900</formula>
    </cfRule>
    <cfRule type="cellIs" dxfId="21" priority="22" operator="between">
      <formula>700</formula>
      <formula>799</formula>
    </cfRule>
    <cfRule type="cellIs" dxfId="20" priority="23" operator="between">
      <formula>600</formula>
      <formula>699</formula>
    </cfRule>
  </conditionalFormatting>
  <conditionalFormatting sqref="G224:G233">
    <cfRule type="cellIs" dxfId="19" priority="18" operator="between">
      <formula>800</formula>
      <formula>900</formula>
    </cfRule>
    <cfRule type="cellIs" dxfId="18" priority="19" operator="between">
      <formula>700</formula>
      <formula>799</formula>
    </cfRule>
    <cfRule type="cellIs" dxfId="17" priority="20" operator="between">
      <formula>600</formula>
      <formula>699</formula>
    </cfRule>
  </conditionalFormatting>
  <conditionalFormatting sqref="G237:G246">
    <cfRule type="cellIs" dxfId="16" priority="15" operator="between">
      <formula>800</formula>
      <formula>900</formula>
    </cfRule>
    <cfRule type="cellIs" dxfId="15" priority="16" operator="between">
      <formula>700</formula>
      <formula>799</formula>
    </cfRule>
    <cfRule type="cellIs" dxfId="14" priority="17" operator="between">
      <formula>600</formula>
      <formula>699</formula>
    </cfRule>
  </conditionalFormatting>
  <conditionalFormatting sqref="G250:G259">
    <cfRule type="cellIs" dxfId="13" priority="12" operator="between">
      <formula>800</formula>
      <formula>900</formula>
    </cfRule>
    <cfRule type="cellIs" dxfId="12" priority="13" operator="between">
      <formula>700</formula>
      <formula>799</formula>
    </cfRule>
    <cfRule type="cellIs" dxfId="11" priority="14" operator="between">
      <formula>600</formula>
      <formula>699</formula>
    </cfRule>
  </conditionalFormatting>
  <conditionalFormatting sqref="G263:G272">
    <cfRule type="cellIs" dxfId="10" priority="9" operator="between">
      <formula>800</formula>
      <formula>900</formula>
    </cfRule>
    <cfRule type="cellIs" dxfId="9" priority="10" operator="between">
      <formula>700</formula>
      <formula>799</formula>
    </cfRule>
    <cfRule type="cellIs" dxfId="8" priority="11" operator="between">
      <formula>600</formula>
      <formula>699</formula>
    </cfRule>
  </conditionalFormatting>
  <conditionalFormatting sqref="G277:G286">
    <cfRule type="cellIs" dxfId="7" priority="6" operator="between">
      <formula>800</formula>
      <formula>900</formula>
    </cfRule>
    <cfRule type="cellIs" dxfId="6" priority="7" operator="between">
      <formula>700</formula>
      <formula>799</formula>
    </cfRule>
    <cfRule type="cellIs" dxfId="5" priority="8" operator="between">
      <formula>600</formula>
      <formula>699</formula>
    </cfRule>
  </conditionalFormatting>
  <conditionalFormatting sqref="Q263:Q272">
    <cfRule type="cellIs" dxfId="4" priority="3" operator="between">
      <formula>800</formula>
      <formula>900</formula>
    </cfRule>
    <cfRule type="cellIs" dxfId="3" priority="4" operator="between">
      <formula>700</formula>
      <formula>799</formula>
    </cfRule>
    <cfRule type="cellIs" dxfId="2" priority="5" operator="between">
      <formula>600</formula>
      <formula>699</formula>
    </cfRule>
  </conditionalFormatting>
  <conditionalFormatting sqref="M3:O8">
    <cfRule type="cellIs" dxfId="1" priority="1" operator="greaterThan">
      <formula>240</formula>
    </cfRule>
    <cfRule type="cellIs" dxfId="0" priority="2" operator="greaterThan">
      <formula>250</formula>
    </cfRule>
  </conditionalFormatting>
  <dataValidations count="1">
    <dataValidation type="whole" allowBlank="1" showInputMessage="1" showErrorMessage="1" errorTitle="invalid score" error="please re-enter the score" sqref="C3:E10 C637:E645 C434:E441 C30:E37 C43:E50 C66:E67 C82:E89 C95:E102 C108:E115 C121:E128 C134:E141 C157:E158 M147:O154 C186:E193 M238:O245 M225:O232 M248:O249 M235:O235 C287:E294 M251:O258 C301:E309 C315:E323 C332:E340 C349:E357 C366:E374 C383:E391 C400:E408 C417:E425 C16:E23 C447:E455 C464:E472 C481:E489 C498:E506 C516:E524 C534:E542 C552:E560 C569:E577 C586:E594 C603:E611 C620:E628 C53:E54 C56:E63 C69:E76 C79:E80 C93:E93 C144:E144 C147:E154 C160:E167 C170:E171 C173:E180 M3:O10 M30:O37 M43:O50 M66:O67 M82:O89 M95:O102 M108:O115 M121:O128 M134:O141 M157:O158 M16:O23 M53:O54 M56:O63 M69:O76 M79:O80 M93:O93 M144:O144 M160:O167 C200:E207 M170:O171 C183:E184 M199:O206 M173:O180 M186:O193 M209:O210 M196:O196 M212:O219 C211:E218 C234:E235 C263:E270 C221:E221 C224:E231 C237:E244 C247:E248 C250:E257 C277:E284 C260:E261 M263:O270">
      <formula1>0</formula1>
      <formula2>300</formula2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6"/>
  <sheetViews>
    <sheetView tabSelected="1" topLeftCell="J1" workbookViewId="0"/>
  </sheetViews>
  <sheetFormatPr defaultRowHeight="12.75" x14ac:dyDescent="0.2"/>
  <cols>
    <col min="1" max="1" width="3" style="10" bestFit="1" customWidth="1"/>
    <col min="2" max="2" width="19.140625" style="10" bestFit="1" customWidth="1"/>
    <col min="3" max="3" width="11.85546875" style="10" bestFit="1" customWidth="1"/>
    <col min="4" max="6" width="6.85546875" style="10" bestFit="1" customWidth="1"/>
    <col min="7" max="7" width="2" style="10" bestFit="1" customWidth="1"/>
    <col min="8" max="8" width="5" style="10" bestFit="1" customWidth="1"/>
    <col min="9" max="9" width="2" style="10" bestFit="1" customWidth="1"/>
    <col min="10" max="10" width="3" style="10" bestFit="1" customWidth="1"/>
    <col min="11" max="11" width="18.5703125" style="10" bestFit="1" customWidth="1"/>
    <col min="12" max="12" width="11.85546875" style="10" bestFit="1" customWidth="1"/>
    <col min="13" max="15" width="6.85546875" style="10" bestFit="1" customWidth="1"/>
    <col min="16" max="16" width="2" style="10" bestFit="1" customWidth="1"/>
    <col min="17" max="17" width="5" style="10" bestFit="1" customWidth="1"/>
    <col min="18" max="16384" width="9.140625" style="10"/>
  </cols>
  <sheetData>
    <row r="2" spans="1:17" x14ac:dyDescent="0.2">
      <c r="C2" s="10" t="s">
        <v>20</v>
      </c>
      <c r="L2" s="10" t="s">
        <v>21</v>
      </c>
    </row>
    <row r="4" spans="1:17" x14ac:dyDescent="0.2">
      <c r="A4" s="11"/>
      <c r="B4" s="11" t="s">
        <v>9</v>
      </c>
      <c r="C4" s="11" t="s">
        <v>6</v>
      </c>
      <c r="D4" s="11" t="s">
        <v>1</v>
      </c>
      <c r="E4" s="11" t="s">
        <v>2</v>
      </c>
      <c r="F4" s="11" t="s">
        <v>3</v>
      </c>
      <c r="G4" s="11"/>
      <c r="H4" s="12" t="s">
        <v>4</v>
      </c>
      <c r="K4" s="11" t="s">
        <v>9</v>
      </c>
      <c r="L4" s="11" t="s">
        <v>6</v>
      </c>
      <c r="M4" s="11" t="s">
        <v>1</v>
      </c>
      <c r="N4" s="11" t="s">
        <v>2</v>
      </c>
      <c r="O4" s="11" t="s">
        <v>3</v>
      </c>
      <c r="P4" s="11"/>
      <c r="Q4" s="12" t="s">
        <v>4</v>
      </c>
    </row>
    <row r="5" spans="1:17" x14ac:dyDescent="0.2">
      <c r="A5" s="11">
        <v>1</v>
      </c>
      <c r="B5" s="12" t="str">
        <f>'team scores'!A178</f>
        <v>Thomas McKeon</v>
      </c>
      <c r="C5" s="12" t="str">
        <f>'team scores'!B178</f>
        <v>Keansburg</v>
      </c>
      <c r="D5" s="12">
        <f>'team scores'!C178</f>
        <v>233</v>
      </c>
      <c r="E5" s="13">
        <f>'team scores'!D178</f>
        <v>267</v>
      </c>
      <c r="F5" s="12">
        <f>'team scores'!E178</f>
        <v>206</v>
      </c>
      <c r="G5" s="12" t="str">
        <f>'team scores'!F178</f>
        <v xml:space="preserve"> </v>
      </c>
      <c r="H5" s="12">
        <f>'team scores'!G178</f>
        <v>706</v>
      </c>
      <c r="J5" s="11">
        <v>1</v>
      </c>
      <c r="K5" s="12" t="str">
        <f>'team scores'!K23</f>
        <v>Amanda Shelters</v>
      </c>
      <c r="L5" s="12" t="str">
        <f>'team scores'!L23</f>
        <v>Brick Mem.</v>
      </c>
      <c r="M5" s="12">
        <f>'team scores'!M23</f>
        <v>213</v>
      </c>
      <c r="N5" s="12">
        <f>'team scores'!N23</f>
        <v>204</v>
      </c>
      <c r="O5" s="13">
        <f>'team scores'!O23</f>
        <v>248</v>
      </c>
      <c r="P5" s="12" t="str">
        <f>'team scores'!P23</f>
        <v xml:space="preserve"> </v>
      </c>
      <c r="Q5" s="12">
        <f>'team scores'!Q23</f>
        <v>665</v>
      </c>
    </row>
    <row r="6" spans="1:17" x14ac:dyDescent="0.2">
      <c r="A6" s="11">
        <f>A5+1</f>
        <v>2</v>
      </c>
      <c r="B6" s="12" t="str">
        <f>'team scores'!A240</f>
        <v>Michael O'Sullivan</v>
      </c>
      <c r="C6" s="12" t="str">
        <f>'team scores'!B240</f>
        <v>Lacey</v>
      </c>
      <c r="D6" s="12">
        <f>'team scores'!C240</f>
        <v>222</v>
      </c>
      <c r="E6" s="12">
        <f>'team scores'!D240</f>
        <v>243</v>
      </c>
      <c r="F6" s="12">
        <f>'team scores'!E240</f>
        <v>237</v>
      </c>
      <c r="G6" s="12" t="str">
        <f>'team scores'!F240</f>
        <v xml:space="preserve"> </v>
      </c>
      <c r="H6" s="12">
        <f>'team scores'!G240</f>
        <v>702</v>
      </c>
      <c r="J6" s="11">
        <f>J5+1</f>
        <v>2</v>
      </c>
      <c r="K6" s="12" t="str">
        <f>'team scores'!K100</f>
        <v>Theresa Bedaro</v>
      </c>
      <c r="L6" s="12" t="str">
        <f>'team scores'!L100</f>
        <v>Manchester</v>
      </c>
      <c r="M6" s="14">
        <f>'team scores'!M100</f>
        <v>236</v>
      </c>
      <c r="N6" s="12">
        <f>'team scores'!N100</f>
        <v>195</v>
      </c>
      <c r="O6" s="12">
        <f>'team scores'!O100</f>
        <v>214</v>
      </c>
      <c r="P6" s="12" t="str">
        <f>'team scores'!P100</f>
        <v xml:space="preserve"> </v>
      </c>
      <c r="Q6" s="12">
        <f>'team scores'!Q100</f>
        <v>645</v>
      </c>
    </row>
    <row r="7" spans="1:17" ht="13.5" thickBot="1" x14ac:dyDescent="0.25">
      <c r="A7" s="15">
        <f t="shared" ref="A7:A32" si="0">A6+1</f>
        <v>3</v>
      </c>
      <c r="B7" s="16" t="str">
        <f>'team scores'!A113</f>
        <v>Aaron Reingold</v>
      </c>
      <c r="C7" s="16" t="str">
        <f>'team scores'!B113</f>
        <v>Matawan</v>
      </c>
      <c r="D7" s="16">
        <f>'team scores'!C113</f>
        <v>221</v>
      </c>
      <c r="E7" s="16">
        <f>'team scores'!D113</f>
        <v>223</v>
      </c>
      <c r="F7" s="16">
        <f>'team scores'!E113</f>
        <v>241</v>
      </c>
      <c r="G7" s="16" t="str">
        <f>'team scores'!F113</f>
        <v xml:space="preserve"> </v>
      </c>
      <c r="H7" s="16">
        <f>'team scores'!G113</f>
        <v>685</v>
      </c>
      <c r="I7" s="17"/>
      <c r="J7" s="15">
        <f t="shared" ref="J7:J32" si="1">J6+1</f>
        <v>3</v>
      </c>
      <c r="K7" s="16" t="str">
        <f>'team scores'!K48</f>
        <v>Fabriane Jean-Denis</v>
      </c>
      <c r="L7" s="16" t="str">
        <f>'team scores'!L48</f>
        <v>Edison</v>
      </c>
      <c r="M7" s="16">
        <f>'team scores'!M48</f>
        <v>215</v>
      </c>
      <c r="N7" s="16">
        <f>'team scores'!N48</f>
        <v>186</v>
      </c>
      <c r="O7" s="16">
        <f>'team scores'!O48</f>
        <v>231</v>
      </c>
      <c r="P7" s="16" t="str">
        <f>'team scores'!P48</f>
        <v xml:space="preserve"> </v>
      </c>
      <c r="Q7" s="16">
        <f>'team scores'!Q48</f>
        <v>632</v>
      </c>
    </row>
    <row r="8" spans="1:17" ht="13.5" thickTop="1" x14ac:dyDescent="0.2">
      <c r="A8" s="11">
        <f t="shared" si="0"/>
        <v>4</v>
      </c>
      <c r="B8" s="12" t="str">
        <f>'team scores'!A48</f>
        <v>David MacGillivray</v>
      </c>
      <c r="C8" s="12" t="str">
        <f>'team scores'!B48</f>
        <v>Barnegat</v>
      </c>
      <c r="D8" s="12">
        <f>'team scores'!C48</f>
        <v>236</v>
      </c>
      <c r="E8" s="12">
        <f>'team scores'!D48</f>
        <v>231</v>
      </c>
      <c r="F8" s="12">
        <f>'team scores'!E48</f>
        <v>217</v>
      </c>
      <c r="G8" s="12" t="str">
        <f>'team scores'!F48</f>
        <v xml:space="preserve"> </v>
      </c>
      <c r="H8" s="12">
        <f>'team scores'!G48</f>
        <v>684</v>
      </c>
      <c r="J8" s="11">
        <f t="shared" si="1"/>
        <v>4</v>
      </c>
      <c r="K8" s="12" t="str">
        <f>'team scores'!K34</f>
        <v>Madison McFadden</v>
      </c>
      <c r="L8" s="12" t="str">
        <f>'team scores'!L34</f>
        <v>Central</v>
      </c>
      <c r="M8" s="12">
        <f>'team scores'!M34</f>
        <v>211</v>
      </c>
      <c r="N8" s="18">
        <f>'team scores'!N34</f>
        <v>238</v>
      </c>
      <c r="O8" s="12">
        <f>'team scores'!O34</f>
        <v>180</v>
      </c>
      <c r="P8" s="12" t="str">
        <f>'team scores'!P34</f>
        <v xml:space="preserve"> </v>
      </c>
      <c r="Q8" s="12">
        <f>'team scores'!Q34</f>
        <v>629</v>
      </c>
    </row>
    <row r="9" spans="1:17" x14ac:dyDescent="0.2">
      <c r="A9" s="11">
        <f t="shared" si="0"/>
        <v>5</v>
      </c>
      <c r="B9" s="12" t="str">
        <f>'team scores'!A139</f>
        <v>Tom McCann</v>
      </c>
      <c r="C9" s="12" t="str">
        <f>'team scores'!B139</f>
        <v>Southern</v>
      </c>
      <c r="D9" s="12">
        <f>'team scores'!C139</f>
        <v>224</v>
      </c>
      <c r="E9" s="12">
        <f>'team scores'!D139</f>
        <v>210</v>
      </c>
      <c r="F9" s="12">
        <f>'team scores'!E139</f>
        <v>220</v>
      </c>
      <c r="G9" s="12" t="str">
        <f>'team scores'!F139</f>
        <v xml:space="preserve"> </v>
      </c>
      <c r="H9" s="12">
        <f>'team scores'!G139</f>
        <v>654</v>
      </c>
      <c r="J9" s="11">
        <f t="shared" si="1"/>
        <v>5</v>
      </c>
      <c r="K9" s="12" t="str">
        <f>'team scores'!K112</f>
        <v>Laura McConnon</v>
      </c>
      <c r="L9" s="12" t="str">
        <f>'team scores'!L112</f>
        <v>Matawan</v>
      </c>
      <c r="M9" s="12">
        <f>'team scores'!M112</f>
        <v>171</v>
      </c>
      <c r="N9" s="14">
        <f>'team scores'!N112</f>
        <v>236</v>
      </c>
      <c r="O9" s="12">
        <f>'team scores'!O112</f>
        <v>203</v>
      </c>
      <c r="P9" s="12" t="str">
        <f>'team scores'!P112</f>
        <v xml:space="preserve"> </v>
      </c>
      <c r="Q9" s="12">
        <f>'team scores'!Q112</f>
        <v>610</v>
      </c>
    </row>
    <row r="10" spans="1:17" x14ac:dyDescent="0.2">
      <c r="A10" s="11">
        <f t="shared" si="0"/>
        <v>6</v>
      </c>
      <c r="B10" s="12" t="str">
        <f>'team scores'!A32</f>
        <v>Matt Pray</v>
      </c>
      <c r="C10" s="12" t="str">
        <f>'team scores'!B32</f>
        <v>Brick M</v>
      </c>
      <c r="D10" s="12">
        <f>'team scores'!C32</f>
        <v>199</v>
      </c>
      <c r="E10" s="12">
        <f>'team scores'!D32</f>
        <v>225</v>
      </c>
      <c r="F10" s="12">
        <f>'team scores'!E32</f>
        <v>222</v>
      </c>
      <c r="G10" s="12" t="str">
        <f>'team scores'!F32</f>
        <v xml:space="preserve"> </v>
      </c>
      <c r="H10" s="12">
        <f>'team scores'!G32</f>
        <v>646</v>
      </c>
      <c r="J10" s="11">
        <f t="shared" si="1"/>
        <v>6</v>
      </c>
      <c r="K10" s="12" t="str">
        <f>'team scores'!K86</f>
        <v>Krista Angelo</v>
      </c>
      <c r="L10" s="12" t="str">
        <f>'team scores'!L86</f>
        <v>Jackson Mem.</v>
      </c>
      <c r="M10" s="12">
        <f>'team scores'!M86</f>
        <v>214</v>
      </c>
      <c r="N10" s="12">
        <f>'team scores'!N86</f>
        <v>182</v>
      </c>
      <c r="O10" s="12">
        <f>'team scores'!O86</f>
        <v>210</v>
      </c>
      <c r="P10" s="12" t="str">
        <f>'team scores'!P86</f>
        <v xml:space="preserve"> </v>
      </c>
      <c r="Q10" s="12">
        <f>'team scores'!Q86</f>
        <v>606</v>
      </c>
    </row>
    <row r="11" spans="1:17" x14ac:dyDescent="0.2">
      <c r="A11" s="11">
        <f t="shared" si="0"/>
        <v>7</v>
      </c>
      <c r="B11" s="12" t="str">
        <f>'team scores'!A95</f>
        <v>Erik Vasquez</v>
      </c>
      <c r="C11" s="12" t="str">
        <f>'team scores'!B95</f>
        <v>Lakewood</v>
      </c>
      <c r="D11" s="12">
        <f>'team scores'!C95</f>
        <v>189</v>
      </c>
      <c r="E11" s="12">
        <f>'team scores'!D95</f>
        <v>234</v>
      </c>
      <c r="F11" s="12">
        <f>'team scores'!E95</f>
        <v>220</v>
      </c>
      <c r="G11" s="12" t="str">
        <f>'team scores'!F95</f>
        <v xml:space="preserve"> </v>
      </c>
      <c r="H11" s="12">
        <f>'team scores'!G95</f>
        <v>643</v>
      </c>
      <c r="J11" s="11">
        <f t="shared" si="1"/>
        <v>7</v>
      </c>
      <c r="K11" s="12" t="str">
        <f>'team scores'!K61</f>
        <v>Morgan Gitlitz</v>
      </c>
      <c r="L11" s="12" t="str">
        <f>'team scores'!L61</f>
        <v>Colts Neck</v>
      </c>
      <c r="M11" s="12">
        <f>'team scores'!M61</f>
        <v>214</v>
      </c>
      <c r="N11" s="12">
        <f>'team scores'!N61</f>
        <v>177</v>
      </c>
      <c r="O11" s="12">
        <f>'team scores'!O61</f>
        <v>211</v>
      </c>
      <c r="P11" s="12" t="str">
        <f>'team scores'!P61</f>
        <v xml:space="preserve"> </v>
      </c>
      <c r="Q11" s="12">
        <f>'team scores'!Q61</f>
        <v>602</v>
      </c>
    </row>
    <row r="12" spans="1:17" x14ac:dyDescent="0.2">
      <c r="A12" s="11">
        <f t="shared" si="0"/>
        <v>8</v>
      </c>
      <c r="B12" s="12" t="str">
        <f>'team scores'!A30</f>
        <v>Anthony Caruso</v>
      </c>
      <c r="C12" s="12" t="str">
        <f>'team scores'!B30</f>
        <v>Brick M</v>
      </c>
      <c r="D12" s="12">
        <f>'team scores'!C30</f>
        <v>223</v>
      </c>
      <c r="E12" s="12">
        <f>'team scores'!D30</f>
        <v>214</v>
      </c>
      <c r="F12" s="12">
        <f>'team scores'!E30</f>
        <v>203</v>
      </c>
      <c r="G12" s="12" t="str">
        <f>'team scores'!F30</f>
        <v xml:space="preserve"> </v>
      </c>
      <c r="H12" s="12">
        <f>'team scores'!G30</f>
        <v>640</v>
      </c>
      <c r="J12" s="11">
        <f t="shared" si="1"/>
        <v>8</v>
      </c>
      <c r="K12" s="12" t="str">
        <f>'team scores'!K8</f>
        <v>Caylin Ryan</v>
      </c>
      <c r="L12" s="12" t="str">
        <f>'team scores'!L8</f>
        <v>Brick</v>
      </c>
      <c r="M12" s="12">
        <f>'team scores'!M8</f>
        <v>170</v>
      </c>
      <c r="N12" s="12">
        <f>'team scores'!N8</f>
        <v>172</v>
      </c>
      <c r="O12" s="19">
        <f>'team scores'!O8</f>
        <v>247</v>
      </c>
      <c r="P12" s="12" t="str">
        <f>'team scores'!P8</f>
        <v xml:space="preserve"> </v>
      </c>
      <c r="Q12" s="12">
        <f>'team scores'!Q8</f>
        <v>589</v>
      </c>
    </row>
    <row r="13" spans="1:17" x14ac:dyDescent="0.2">
      <c r="A13" s="11">
        <f t="shared" si="0"/>
        <v>9</v>
      </c>
      <c r="B13" s="12" t="str">
        <f>'team scores'!A34</f>
        <v>Michael Guzman</v>
      </c>
      <c r="C13" s="12" t="str">
        <f>'team scores'!B34</f>
        <v>Brick M</v>
      </c>
      <c r="D13" s="12">
        <f>'team scores'!C34</f>
        <v>201</v>
      </c>
      <c r="E13" s="18">
        <f>'team scores'!D34</f>
        <v>245</v>
      </c>
      <c r="F13" s="12">
        <f>'team scores'!E34</f>
        <v>191</v>
      </c>
      <c r="G13" s="12" t="str">
        <f>'team scores'!F34</f>
        <v xml:space="preserve"> </v>
      </c>
      <c r="H13" s="12">
        <f>'team scores'!G34</f>
        <v>637</v>
      </c>
      <c r="J13" s="11">
        <f t="shared" si="1"/>
        <v>9</v>
      </c>
      <c r="K13" s="12" t="str">
        <f>'team scores'!K60</f>
        <v>Erica Dugan</v>
      </c>
      <c r="L13" s="12" t="str">
        <f>'team scores'!L60</f>
        <v>Colts Neck</v>
      </c>
      <c r="M13" s="12">
        <f>'team scores'!M60</f>
        <v>203</v>
      </c>
      <c r="N13" s="12">
        <f>'team scores'!N60</f>
        <v>201</v>
      </c>
      <c r="O13" s="12">
        <f>'team scores'!O60</f>
        <v>176</v>
      </c>
      <c r="P13" s="12" t="str">
        <f>'team scores'!P60</f>
        <v xml:space="preserve"> </v>
      </c>
      <c r="Q13" s="12">
        <f>'team scores'!Q60</f>
        <v>580</v>
      </c>
    </row>
    <row r="14" spans="1:17" x14ac:dyDescent="0.2">
      <c r="A14" s="11">
        <f t="shared" si="0"/>
        <v>10</v>
      </c>
      <c r="B14" s="12" t="str">
        <f>'team scores'!A112</f>
        <v>Steven Ferrera</v>
      </c>
      <c r="C14" s="12" t="str">
        <f>'team scores'!B112</f>
        <v>Matawan</v>
      </c>
      <c r="D14" s="12">
        <f>'team scores'!C112</f>
        <v>224</v>
      </c>
      <c r="E14" s="12">
        <f>'team scores'!D112</f>
        <v>211</v>
      </c>
      <c r="F14" s="12">
        <f>'team scores'!E112</f>
        <v>200</v>
      </c>
      <c r="G14" s="12" t="str">
        <f>'team scores'!F112</f>
        <v xml:space="preserve"> </v>
      </c>
      <c r="H14" s="12">
        <f>'team scores'!G112</f>
        <v>635</v>
      </c>
      <c r="J14" s="11">
        <f t="shared" si="1"/>
        <v>10</v>
      </c>
      <c r="K14" s="12" t="str">
        <f>'team scores'!K21</f>
        <v>Sandy Hornor</v>
      </c>
      <c r="L14" s="12" t="str">
        <f>'team scores'!L21</f>
        <v>Brick Mem.</v>
      </c>
      <c r="M14" s="12">
        <f>'team scores'!M21</f>
        <v>179</v>
      </c>
      <c r="N14" s="14">
        <f>'team scores'!N21</f>
        <v>222</v>
      </c>
      <c r="O14" s="12">
        <f>'team scores'!O21</f>
        <v>178</v>
      </c>
      <c r="P14" s="12" t="str">
        <f>'team scores'!P21</f>
        <v xml:space="preserve"> </v>
      </c>
      <c r="Q14" s="12">
        <f>'team scores'!Q21</f>
        <v>579</v>
      </c>
    </row>
    <row r="15" spans="1:17" x14ac:dyDescent="0.2">
      <c r="A15" s="11">
        <f t="shared" si="0"/>
        <v>11</v>
      </c>
      <c r="B15" s="12" t="str">
        <f>'team scores'!A35</f>
        <v>John Boughton</v>
      </c>
      <c r="C15" s="12" t="str">
        <f>'team scores'!B35</f>
        <v>Brick M</v>
      </c>
      <c r="D15" s="12">
        <f>'team scores'!C35</f>
        <v>223</v>
      </c>
      <c r="E15" s="12">
        <f>'team scores'!D35</f>
        <v>186</v>
      </c>
      <c r="F15" s="12">
        <f>'team scores'!E35</f>
        <v>226</v>
      </c>
      <c r="G15" s="12" t="str">
        <f>'team scores'!F35</f>
        <v xml:space="preserve"> </v>
      </c>
      <c r="H15" s="12">
        <f>'team scores'!G35</f>
        <v>635</v>
      </c>
      <c r="J15" s="11">
        <f t="shared" si="1"/>
        <v>11</v>
      </c>
      <c r="K15" s="12" t="str">
        <f>'team scores'!K16</f>
        <v>Maggie Neafsey</v>
      </c>
      <c r="L15" s="12" t="str">
        <f>'team scores'!L16</f>
        <v>Brick Mem.</v>
      </c>
      <c r="M15" s="12">
        <f>'team scores'!M16</f>
        <v>174</v>
      </c>
      <c r="N15" s="12">
        <f>'team scores'!N16</f>
        <v>212</v>
      </c>
      <c r="O15" s="12">
        <f>'team scores'!O16</f>
        <v>190</v>
      </c>
      <c r="P15" s="12" t="str">
        <f>'team scores'!P16</f>
        <v xml:space="preserve"> </v>
      </c>
      <c r="Q15" s="12">
        <f>'team scores'!Q16</f>
        <v>576</v>
      </c>
    </row>
    <row r="16" spans="1:17" x14ac:dyDescent="0.2">
      <c r="A16" s="20">
        <f t="shared" si="0"/>
        <v>12</v>
      </c>
      <c r="B16" s="12" t="str">
        <f>'team scores'!A8</f>
        <v>Ryan McIntire</v>
      </c>
      <c r="C16" s="12" t="str">
        <f>'team scores'!B8</f>
        <v>TRE</v>
      </c>
      <c r="D16" s="12">
        <f>'team scores'!C8</f>
        <v>204</v>
      </c>
      <c r="E16" s="12">
        <f>'team scores'!D8</f>
        <v>213</v>
      </c>
      <c r="F16" s="12">
        <f>'team scores'!E8</f>
        <v>213</v>
      </c>
      <c r="G16" s="12" t="str">
        <f>'team scores'!F8</f>
        <v xml:space="preserve"> </v>
      </c>
      <c r="H16" s="12">
        <f>'team scores'!G8</f>
        <v>630</v>
      </c>
      <c r="I16" s="21"/>
      <c r="J16" s="20">
        <f t="shared" si="1"/>
        <v>12</v>
      </c>
      <c r="K16" s="12" t="str">
        <f>'team scores'!K121</f>
        <v>Ashley Ferrara</v>
      </c>
      <c r="L16" s="12" t="str">
        <f>'team scores'!L121</f>
        <v>TRS</v>
      </c>
      <c r="M16" s="12">
        <f>'team scores'!M121</f>
        <v>177</v>
      </c>
      <c r="N16" s="12">
        <f>'team scores'!N121</f>
        <v>205</v>
      </c>
      <c r="O16" s="12">
        <f>'team scores'!O121</f>
        <v>193</v>
      </c>
      <c r="P16" s="12" t="str">
        <f>'team scores'!P121</f>
        <v xml:space="preserve"> </v>
      </c>
      <c r="Q16" s="12">
        <f>'team scores'!Q121</f>
        <v>575</v>
      </c>
    </row>
    <row r="17" spans="1:17" x14ac:dyDescent="0.2">
      <c r="A17" s="11">
        <f t="shared" si="0"/>
        <v>13</v>
      </c>
      <c r="B17" s="12" t="str">
        <f>'team scores'!A87</f>
        <v>R.J. Carbone</v>
      </c>
      <c r="C17" s="12" t="str">
        <f>'team scores'!B87</f>
        <v>Colts Neck</v>
      </c>
      <c r="D17" s="12">
        <f>'team scores'!C87</f>
        <v>197</v>
      </c>
      <c r="E17" s="12">
        <f>'team scores'!D87</f>
        <v>219</v>
      </c>
      <c r="F17" s="12">
        <f>'team scores'!E87</f>
        <v>214</v>
      </c>
      <c r="G17" s="12" t="str">
        <f>'team scores'!F87</f>
        <v xml:space="preserve"> </v>
      </c>
      <c r="H17" s="12">
        <f>'team scores'!G87</f>
        <v>630</v>
      </c>
      <c r="J17" s="11">
        <f t="shared" si="1"/>
        <v>13</v>
      </c>
      <c r="K17" s="12" t="str">
        <f>'team scores'!K239</f>
        <v xml:space="preserve">Gianna Daniele </v>
      </c>
      <c r="L17" s="12" t="str">
        <f>'team scores'!L239</f>
        <v>TRN</v>
      </c>
      <c r="M17" s="12">
        <f>'team scores'!M239</f>
        <v>166</v>
      </c>
      <c r="N17" s="12">
        <f>'team scores'!N239</f>
        <v>204</v>
      </c>
      <c r="O17" s="12">
        <f>'team scores'!O239</f>
        <v>192</v>
      </c>
      <c r="P17" s="12" t="str">
        <f>'team scores'!P239</f>
        <v xml:space="preserve"> </v>
      </c>
      <c r="Q17" s="12">
        <f>'team scores'!Q239</f>
        <v>562</v>
      </c>
    </row>
    <row r="18" spans="1:17" x14ac:dyDescent="0.2">
      <c r="A18" s="11">
        <f t="shared" si="0"/>
        <v>14</v>
      </c>
      <c r="B18" s="12" t="str">
        <f>'team scores'!A86</f>
        <v>Coleby Mariner</v>
      </c>
      <c r="C18" s="12" t="str">
        <f>'team scores'!B86</f>
        <v>Colts Neck</v>
      </c>
      <c r="D18" s="12">
        <f>'team scores'!C86</f>
        <v>200</v>
      </c>
      <c r="E18" s="12">
        <f>'team scores'!D86</f>
        <v>244</v>
      </c>
      <c r="F18" s="12">
        <f>'team scores'!E86</f>
        <v>180</v>
      </c>
      <c r="G18" s="12" t="str">
        <f>'team scores'!F86</f>
        <v xml:space="preserve"> </v>
      </c>
      <c r="H18" s="12">
        <f>'team scores'!G86</f>
        <v>624</v>
      </c>
      <c r="J18" s="11">
        <f t="shared" si="1"/>
        <v>14</v>
      </c>
      <c r="K18" s="12" t="str">
        <f>'team scores'!K22</f>
        <v>Veronica Lewis</v>
      </c>
      <c r="L18" s="12" t="str">
        <f>'team scores'!L22</f>
        <v>Brick Mem.</v>
      </c>
      <c r="M18" s="12">
        <f>'team scores'!M22</f>
        <v>165</v>
      </c>
      <c r="N18" s="12">
        <f>'team scores'!N22</f>
        <v>157</v>
      </c>
      <c r="O18" s="18">
        <f>'team scores'!O22</f>
        <v>238</v>
      </c>
      <c r="P18" s="12" t="str">
        <f>'team scores'!P22</f>
        <v xml:space="preserve"> </v>
      </c>
      <c r="Q18" s="12">
        <f>'team scores'!Q22</f>
        <v>560</v>
      </c>
    </row>
    <row r="19" spans="1:17" x14ac:dyDescent="0.2">
      <c r="A19" s="11">
        <f t="shared" si="0"/>
        <v>15</v>
      </c>
      <c r="B19" s="12" t="str">
        <f>'team scores'!A138</f>
        <v>Nick Wilkinson</v>
      </c>
      <c r="C19" s="12" t="str">
        <f>'team scores'!B138</f>
        <v>Southern</v>
      </c>
      <c r="D19" s="12">
        <f>'team scores'!C138</f>
        <v>216</v>
      </c>
      <c r="E19" s="12">
        <f>'team scores'!D138</f>
        <v>192</v>
      </c>
      <c r="F19" s="12">
        <f>'team scores'!E138</f>
        <v>215</v>
      </c>
      <c r="G19" s="12" t="str">
        <f>'team scores'!F138</f>
        <v xml:space="preserve"> </v>
      </c>
      <c r="H19" s="12">
        <f>'team scores'!G138</f>
        <v>623</v>
      </c>
      <c r="J19" s="11">
        <f t="shared" si="1"/>
        <v>15</v>
      </c>
      <c r="K19" s="12" t="str">
        <f>'team scores'!K95</f>
        <v>Kaia White</v>
      </c>
      <c r="L19" s="12" t="str">
        <f>'team scores'!L95</f>
        <v>Manchester</v>
      </c>
      <c r="M19" s="12">
        <f>'team scores'!M95</f>
        <v>193</v>
      </c>
      <c r="N19" s="12">
        <f>'team scores'!N95</f>
        <v>177</v>
      </c>
      <c r="O19" s="12">
        <f>'team scores'!O95</f>
        <v>189</v>
      </c>
      <c r="P19" s="12" t="str">
        <f>'team scores'!P95</f>
        <v xml:space="preserve"> </v>
      </c>
      <c r="Q19" s="12">
        <f>'team scores'!Q95</f>
        <v>559</v>
      </c>
    </row>
    <row r="20" spans="1:17" x14ac:dyDescent="0.2">
      <c r="A20" s="11">
        <f t="shared" si="0"/>
        <v>16</v>
      </c>
      <c r="B20" s="12" t="str">
        <f>'team scores'!A17</f>
        <v>Angel Gonzalez</v>
      </c>
      <c r="C20" s="12" t="str">
        <f>'team scores'!B17</f>
        <v>Brick</v>
      </c>
      <c r="D20" s="12">
        <f>'team scores'!C17</f>
        <v>231</v>
      </c>
      <c r="E20" s="12">
        <f>'team scores'!D17</f>
        <v>177</v>
      </c>
      <c r="F20" s="12">
        <f>'team scores'!E17</f>
        <v>212</v>
      </c>
      <c r="G20" s="12" t="str">
        <f>'team scores'!F17</f>
        <v xml:space="preserve"> </v>
      </c>
      <c r="H20" s="12">
        <f>'team scores'!G17</f>
        <v>620</v>
      </c>
      <c r="J20" s="11">
        <f t="shared" si="1"/>
        <v>16</v>
      </c>
      <c r="K20" s="12" t="str">
        <f>'team scores'!K97</f>
        <v>Victoria Shaw</v>
      </c>
      <c r="L20" s="12" t="str">
        <f>'team scores'!L97</f>
        <v>Manchester</v>
      </c>
      <c r="M20" s="12">
        <f>'team scores'!M97</f>
        <v>142</v>
      </c>
      <c r="N20" s="12">
        <f>'team scores'!N97</f>
        <v>222</v>
      </c>
      <c r="O20" s="12">
        <f>'team scores'!O97</f>
        <v>193</v>
      </c>
      <c r="P20" s="12" t="str">
        <f>'team scores'!P97</f>
        <v xml:space="preserve"> </v>
      </c>
      <c r="Q20" s="12">
        <f>'team scores'!Q97</f>
        <v>557</v>
      </c>
    </row>
    <row r="21" spans="1:17" x14ac:dyDescent="0.2">
      <c r="A21" s="11">
        <f t="shared" si="0"/>
        <v>17</v>
      </c>
      <c r="B21" s="22" t="str">
        <f>'team scores'!A4</f>
        <v>Mike Gray</v>
      </c>
      <c r="C21" s="22" t="str">
        <f>'team scores'!B4</f>
        <v>TRE</v>
      </c>
      <c r="D21" s="22">
        <f>'team scores'!C4</f>
        <v>221</v>
      </c>
      <c r="E21" s="22">
        <f>'team scores'!D4</f>
        <v>182</v>
      </c>
      <c r="F21" s="22">
        <f>'team scores'!E4</f>
        <v>215</v>
      </c>
      <c r="G21" s="22" t="str">
        <f>'team scores'!F4</f>
        <v xml:space="preserve"> </v>
      </c>
      <c r="H21" s="22">
        <f>'team scores'!G4</f>
        <v>618</v>
      </c>
      <c r="J21" s="11">
        <f t="shared" si="1"/>
        <v>17</v>
      </c>
      <c r="K21" s="12" t="str">
        <f>'team scores'!K56</f>
        <v>Gianna Bamonte</v>
      </c>
      <c r="L21" s="12" t="str">
        <f>'team scores'!L56</f>
        <v>Colts Neck</v>
      </c>
      <c r="M21" s="12">
        <f>'team scores'!M56</f>
        <v>212</v>
      </c>
      <c r="N21" s="12">
        <f>'team scores'!N56</f>
        <v>159</v>
      </c>
      <c r="O21" s="12">
        <f>'team scores'!O56</f>
        <v>182</v>
      </c>
      <c r="P21" s="12" t="str">
        <f>'team scores'!P56</f>
        <v xml:space="preserve"> </v>
      </c>
      <c r="Q21" s="12">
        <f>'team scores'!Q56</f>
        <v>553</v>
      </c>
    </row>
    <row r="22" spans="1:17" x14ac:dyDescent="0.2">
      <c r="A22" s="11">
        <f t="shared" si="0"/>
        <v>18</v>
      </c>
      <c r="B22" s="12" t="str">
        <f>'team scores'!A82</f>
        <v>Jake Bennett</v>
      </c>
      <c r="C22" s="12" t="str">
        <f>'team scores'!B82</f>
        <v>Colts Neck</v>
      </c>
      <c r="D22" s="12">
        <f>'team scores'!C82</f>
        <v>226</v>
      </c>
      <c r="E22" s="12">
        <f>'team scores'!D82</f>
        <v>210</v>
      </c>
      <c r="F22" s="12">
        <f>'team scores'!E82</f>
        <v>179</v>
      </c>
      <c r="G22" s="12" t="str">
        <f>'team scores'!F82</f>
        <v xml:space="preserve"> </v>
      </c>
      <c r="H22" s="12">
        <f>'team scores'!G82</f>
        <v>615</v>
      </c>
      <c r="J22" s="11">
        <f t="shared" si="1"/>
        <v>18</v>
      </c>
      <c r="K22" s="12" t="str">
        <f>'team scores'!K35</f>
        <v>Ally Dalton</v>
      </c>
      <c r="L22" s="12" t="str">
        <f>'team scores'!L35</f>
        <v>Central</v>
      </c>
      <c r="M22" s="12">
        <f>'team scores'!M35</f>
        <v>150</v>
      </c>
      <c r="N22" s="12">
        <f>'team scores'!N35</f>
        <v>179</v>
      </c>
      <c r="O22" s="12">
        <f>'team scores'!O35</f>
        <v>213</v>
      </c>
      <c r="P22" s="12" t="str">
        <f>'team scores'!P35</f>
        <v xml:space="preserve"> </v>
      </c>
      <c r="Q22" s="12">
        <f>'team scores'!Q35</f>
        <v>542</v>
      </c>
    </row>
    <row r="23" spans="1:17" x14ac:dyDescent="0.2">
      <c r="A23" s="11">
        <f t="shared" si="0"/>
        <v>19</v>
      </c>
      <c r="B23" s="12" t="str">
        <f>'team scores'!A121</f>
        <v>Nick Knipple</v>
      </c>
      <c r="C23" s="12" t="str">
        <f>'team scores'!B121</f>
        <v>Manchester</v>
      </c>
      <c r="D23" s="12">
        <f>'team scores'!C121</f>
        <v>177</v>
      </c>
      <c r="E23" s="12">
        <f>'team scores'!D121</f>
        <v>234</v>
      </c>
      <c r="F23" s="12">
        <f>'team scores'!E121</f>
        <v>201</v>
      </c>
      <c r="G23" s="12" t="str">
        <f>'team scores'!F121</f>
        <v xml:space="preserve"> </v>
      </c>
      <c r="H23" s="12">
        <f>'team scores'!G121</f>
        <v>612</v>
      </c>
      <c r="J23" s="11">
        <f t="shared" si="1"/>
        <v>19</v>
      </c>
      <c r="K23" s="12" t="str">
        <f>'team scores'!K126</f>
        <v>Hannah Dalton</v>
      </c>
      <c r="L23" s="12" t="str">
        <f>'team scores'!L126</f>
        <v>TRS</v>
      </c>
      <c r="M23" s="12">
        <f>'team scores'!M126</f>
        <v>185</v>
      </c>
      <c r="N23" s="12">
        <f>'team scores'!N126</f>
        <v>187</v>
      </c>
      <c r="O23" s="12">
        <f>'team scores'!O126</f>
        <v>166</v>
      </c>
      <c r="P23" s="12" t="str">
        <f>'team scores'!P126</f>
        <v xml:space="preserve"> </v>
      </c>
      <c r="Q23" s="12">
        <f>'team scores'!Q126</f>
        <v>538</v>
      </c>
    </row>
    <row r="24" spans="1:17" x14ac:dyDescent="0.2">
      <c r="A24" s="11">
        <f t="shared" si="0"/>
        <v>20</v>
      </c>
      <c r="B24" s="12" t="str">
        <f>'team scores'!A124</f>
        <v>Joe Post</v>
      </c>
      <c r="C24" s="12" t="str">
        <f>'team scores'!B124</f>
        <v>Manchester</v>
      </c>
      <c r="D24" s="12">
        <f>'team scores'!C124</f>
        <v>221</v>
      </c>
      <c r="E24" s="12">
        <f>'team scores'!D124</f>
        <v>166</v>
      </c>
      <c r="F24" s="12">
        <f>'team scores'!E124</f>
        <v>224</v>
      </c>
      <c r="G24" s="12" t="str">
        <f>'team scores'!F124</f>
        <v xml:space="preserve"> </v>
      </c>
      <c r="H24" s="12">
        <f>'team scores'!G124</f>
        <v>611</v>
      </c>
      <c r="J24" s="11">
        <f t="shared" si="1"/>
        <v>20</v>
      </c>
      <c r="K24" s="12" t="str">
        <f>'team scores'!K138</f>
        <v>Emily Frizell</v>
      </c>
      <c r="L24" s="12" t="str">
        <f>'team scores'!L138</f>
        <v>Keansburg</v>
      </c>
      <c r="M24" s="12">
        <f>'team scores'!M138</f>
        <v>160</v>
      </c>
      <c r="N24" s="12">
        <f>'team scores'!N138</f>
        <v>172</v>
      </c>
      <c r="O24" s="12">
        <f>'team scores'!O138</f>
        <v>205</v>
      </c>
      <c r="P24" s="12" t="str">
        <f>'team scores'!P138</f>
        <v xml:space="preserve"> </v>
      </c>
      <c r="Q24" s="12">
        <f>'team scores'!Q138</f>
        <v>537</v>
      </c>
    </row>
    <row r="25" spans="1:17" x14ac:dyDescent="0.2">
      <c r="A25" s="11">
        <f t="shared" si="0"/>
        <v>21</v>
      </c>
      <c r="B25" s="12" t="str">
        <f>'team scores'!A20</f>
        <v>Stephen Spirio</v>
      </c>
      <c r="C25" s="12" t="str">
        <f>'team scores'!B20</f>
        <v>Brick</v>
      </c>
      <c r="D25" s="12">
        <f>'team scores'!C20</f>
        <v>186</v>
      </c>
      <c r="E25" s="12">
        <f>'team scores'!D20</f>
        <v>211</v>
      </c>
      <c r="F25" s="12">
        <f>'team scores'!E20</f>
        <v>208</v>
      </c>
      <c r="G25" s="12" t="str">
        <f>'team scores'!F20</f>
        <v xml:space="preserve"> </v>
      </c>
      <c r="H25" s="12">
        <f>'team scores'!G20</f>
        <v>605</v>
      </c>
      <c r="J25" s="11">
        <f t="shared" si="1"/>
        <v>21</v>
      </c>
      <c r="K25" s="12" t="str">
        <f>'team scores'!K47</f>
        <v>Samantha Osiadacz</v>
      </c>
      <c r="L25" s="12" t="str">
        <f>'team scores'!L47</f>
        <v>Edison</v>
      </c>
      <c r="M25" s="12">
        <f>'team scores'!M47</f>
        <v>202</v>
      </c>
      <c r="N25" s="12">
        <f>'team scores'!N47</f>
        <v>163</v>
      </c>
      <c r="O25" s="12">
        <f>'team scores'!O47</f>
        <v>171</v>
      </c>
      <c r="P25" s="12" t="str">
        <f>'team scores'!P47</f>
        <v xml:space="preserve"> </v>
      </c>
      <c r="Q25" s="12">
        <f>'team scores'!Q47</f>
        <v>536</v>
      </c>
    </row>
    <row r="26" spans="1:17" x14ac:dyDescent="0.2">
      <c r="A26" s="11">
        <f t="shared" si="0"/>
        <v>22</v>
      </c>
      <c r="B26" s="12" t="str">
        <f>'team scores'!A60</f>
        <v>Josh Costa</v>
      </c>
      <c r="C26" s="12" t="str">
        <f>'team scores'!B60</f>
        <v>Central Reg</v>
      </c>
      <c r="D26" s="12">
        <f>'team scores'!C60</f>
        <v>233</v>
      </c>
      <c r="E26" s="12">
        <f>'team scores'!D60</f>
        <v>180</v>
      </c>
      <c r="F26" s="12">
        <f>'team scores'!E60</f>
        <v>191</v>
      </c>
      <c r="G26" s="12" t="str">
        <f>'team scores'!F60</f>
        <v xml:space="preserve"> </v>
      </c>
      <c r="H26" s="12">
        <f>'team scores'!G60</f>
        <v>604</v>
      </c>
      <c r="J26" s="11">
        <f t="shared" si="1"/>
        <v>22</v>
      </c>
      <c r="K26" s="12" t="str">
        <f>'team scores'!K150</f>
        <v>Lily Spagnola</v>
      </c>
      <c r="L26" s="12" t="str">
        <f>'team scores'!L150</f>
        <v>Barnegat</v>
      </c>
      <c r="M26" s="12">
        <f>'team scores'!M150</f>
        <v>152</v>
      </c>
      <c r="N26" s="12">
        <f>'team scores'!N150</f>
        <v>194</v>
      </c>
      <c r="O26" s="12">
        <f>'team scores'!O150</f>
        <v>189</v>
      </c>
      <c r="P26" s="12" t="str">
        <f>'team scores'!P150</f>
        <v xml:space="preserve"> </v>
      </c>
      <c r="Q26" s="12">
        <f>'team scores'!Q150</f>
        <v>535</v>
      </c>
    </row>
    <row r="27" spans="1:17" x14ac:dyDescent="0.2">
      <c r="A27" s="11">
        <f t="shared" si="0"/>
        <v>23</v>
      </c>
      <c r="B27" s="12" t="str">
        <f>'team scores'!A151</f>
        <v>Kevin DeBernardo</v>
      </c>
      <c r="C27" s="12" t="str">
        <f>'team scores'!B151</f>
        <v>TRS</v>
      </c>
      <c r="D27" s="12">
        <f>'team scores'!C151</f>
        <v>213</v>
      </c>
      <c r="E27" s="12">
        <f>'team scores'!D151</f>
        <v>183</v>
      </c>
      <c r="F27" s="12">
        <f>'team scores'!E151</f>
        <v>202</v>
      </c>
      <c r="G27" s="12" t="str">
        <f>'team scores'!F151</f>
        <v xml:space="preserve"> </v>
      </c>
      <c r="H27" s="12">
        <f>'team scores'!G151</f>
        <v>598</v>
      </c>
      <c r="J27" s="11">
        <f t="shared" si="1"/>
        <v>23</v>
      </c>
      <c r="K27" s="12" t="str">
        <f>'team scores'!K99</f>
        <v>Corrine Saliski</v>
      </c>
      <c r="L27" s="12" t="str">
        <f>'team scores'!L99</f>
        <v>Manchester</v>
      </c>
      <c r="M27" s="12">
        <f>'team scores'!M99</f>
        <v>203</v>
      </c>
      <c r="N27" s="12">
        <f>'team scores'!N99</f>
        <v>163</v>
      </c>
      <c r="O27" s="12">
        <f>'team scores'!O99</f>
        <v>167</v>
      </c>
      <c r="P27" s="12" t="str">
        <f>'team scores'!P99</f>
        <v xml:space="preserve"> </v>
      </c>
      <c r="Q27" s="12">
        <f>'team scores'!Q99</f>
        <v>533</v>
      </c>
    </row>
    <row r="28" spans="1:17" x14ac:dyDescent="0.2">
      <c r="A28" s="11">
        <f t="shared" si="0"/>
        <v>24</v>
      </c>
      <c r="B28" s="12" t="str">
        <f>'team scores'!A136</f>
        <v>R.J. Petrozzino</v>
      </c>
      <c r="C28" s="12" t="str">
        <f>'team scores'!B136</f>
        <v>Southern</v>
      </c>
      <c r="D28" s="12">
        <f>'team scores'!C136</f>
        <v>181</v>
      </c>
      <c r="E28" s="12">
        <f>'team scores'!D136</f>
        <v>233</v>
      </c>
      <c r="F28" s="12">
        <f>'team scores'!E136</f>
        <v>170</v>
      </c>
      <c r="G28" s="12" t="str">
        <f>'team scores'!F136</f>
        <v xml:space="preserve"> </v>
      </c>
      <c r="H28" s="12">
        <f>'team scores'!G136</f>
        <v>584</v>
      </c>
      <c r="J28" s="11">
        <f t="shared" si="1"/>
        <v>24</v>
      </c>
      <c r="K28" s="12" t="str">
        <f>'team scores'!K17</f>
        <v>Jordan Konopada</v>
      </c>
      <c r="L28" s="12" t="str">
        <f>'team scores'!L17</f>
        <v>Brick Mem.</v>
      </c>
      <c r="M28" s="12">
        <f>'team scores'!M17</f>
        <v>173</v>
      </c>
      <c r="N28" s="12">
        <f>'team scores'!N17</f>
        <v>157</v>
      </c>
      <c r="O28" s="12">
        <f>'team scores'!O17</f>
        <v>199</v>
      </c>
      <c r="P28" s="12" t="str">
        <f>'team scores'!P17</f>
        <v xml:space="preserve"> </v>
      </c>
      <c r="Q28" s="12">
        <f>'team scores'!Q17</f>
        <v>529</v>
      </c>
    </row>
    <row r="29" spans="1:17" x14ac:dyDescent="0.2">
      <c r="A29" s="11">
        <f t="shared" si="0"/>
        <v>25</v>
      </c>
      <c r="B29" s="12" t="str">
        <f>'team scores'!A21</f>
        <v>Chris Shymanski</v>
      </c>
      <c r="C29" s="12" t="str">
        <f>'team scores'!B21</f>
        <v>Brick</v>
      </c>
      <c r="D29" s="12">
        <f>'team scores'!C21</f>
        <v>193</v>
      </c>
      <c r="E29" s="12">
        <f>'team scores'!D21</f>
        <v>179</v>
      </c>
      <c r="F29" s="12">
        <f>'team scores'!E21</f>
        <v>212</v>
      </c>
      <c r="G29" s="12" t="str">
        <f>'team scores'!F21</f>
        <v xml:space="preserve"> </v>
      </c>
      <c r="H29" s="12">
        <f>'team scores'!G21</f>
        <v>584</v>
      </c>
      <c r="J29" s="11">
        <f t="shared" si="1"/>
        <v>25</v>
      </c>
      <c r="K29" s="12" t="str">
        <f>'team scores'!K242</f>
        <v>Kennedy Pfiefer</v>
      </c>
      <c r="L29" s="12" t="str">
        <f>'team scores'!L242</f>
        <v>TRN</v>
      </c>
      <c r="M29" s="12">
        <f>'team scores'!M242</f>
        <v>169</v>
      </c>
      <c r="N29" s="12">
        <f>'team scores'!N242</f>
        <v>187</v>
      </c>
      <c r="O29" s="12">
        <f>'team scores'!O242</f>
        <v>171</v>
      </c>
      <c r="P29" s="12" t="str">
        <f>'team scores'!P242</f>
        <v xml:space="preserve"> </v>
      </c>
      <c r="Q29" s="12">
        <f>'team scores'!Q242</f>
        <v>527</v>
      </c>
    </row>
    <row r="30" spans="1:17" x14ac:dyDescent="0.2">
      <c r="A30" s="11">
        <f t="shared" si="0"/>
        <v>26</v>
      </c>
      <c r="B30" s="12" t="str">
        <f>'team scores'!A268</f>
        <v>Dante Morales</v>
      </c>
      <c r="C30" s="12" t="str">
        <f>'team scores'!B268</f>
        <v>Westfield</v>
      </c>
      <c r="D30" s="12">
        <f>'team scores'!C268</f>
        <v>164</v>
      </c>
      <c r="E30" s="12">
        <f>'team scores'!D268</f>
        <v>205</v>
      </c>
      <c r="F30" s="12">
        <f>'team scores'!E268</f>
        <v>215</v>
      </c>
      <c r="G30" s="12" t="str">
        <f>'team scores'!F268</f>
        <v xml:space="preserve"> </v>
      </c>
      <c r="H30" s="12">
        <f>'team scores'!G268</f>
        <v>584</v>
      </c>
      <c r="J30" s="11">
        <f t="shared" si="1"/>
        <v>26</v>
      </c>
      <c r="K30" s="12" t="str">
        <f>'team scores'!K7</f>
        <v>Christina Gonzalez</v>
      </c>
      <c r="L30" s="12" t="str">
        <f>'team scores'!L7</f>
        <v>Brick</v>
      </c>
      <c r="M30" s="12">
        <f>'team scores'!M7</f>
        <v>179</v>
      </c>
      <c r="N30" s="12">
        <f>'team scores'!N7</f>
        <v>179</v>
      </c>
      <c r="O30" s="12">
        <f>'team scores'!O7</f>
        <v>162</v>
      </c>
      <c r="P30" s="12" t="str">
        <f>'team scores'!P7</f>
        <v xml:space="preserve"> </v>
      </c>
      <c r="Q30" s="12">
        <f>'team scores'!Q7</f>
        <v>520</v>
      </c>
    </row>
    <row r="31" spans="1:17" x14ac:dyDescent="0.2">
      <c r="A31" s="11">
        <f t="shared" si="0"/>
        <v>27</v>
      </c>
      <c r="B31" s="12" t="str">
        <f>'team scores'!A47</f>
        <v>Matt Kulpa</v>
      </c>
      <c r="C31" s="12" t="str">
        <f>'team scores'!B47</f>
        <v>Barnegat</v>
      </c>
      <c r="D31" s="12">
        <f>'team scores'!C47</f>
        <v>222</v>
      </c>
      <c r="E31" s="12">
        <f>'team scores'!D47</f>
        <v>134</v>
      </c>
      <c r="F31" s="12">
        <f>'team scores'!E47</f>
        <v>227</v>
      </c>
      <c r="G31" s="12" t="str">
        <f>'team scores'!F47</f>
        <v xml:space="preserve"> </v>
      </c>
      <c r="H31" s="12">
        <f>'team scores'!G47</f>
        <v>583</v>
      </c>
      <c r="J31" s="11">
        <f t="shared" si="1"/>
        <v>27</v>
      </c>
      <c r="K31" s="12" t="str">
        <f>'team scores'!K226</f>
        <v>Cristina Cibrowski</v>
      </c>
      <c r="L31" s="12" t="str">
        <f>'team scores'!L226</f>
        <v>Southern</v>
      </c>
      <c r="M31" s="12">
        <f>'team scores'!M226</f>
        <v>144</v>
      </c>
      <c r="N31" s="12">
        <f>'team scores'!N226</f>
        <v>133</v>
      </c>
      <c r="O31" s="12">
        <f>'team scores'!O226</f>
        <v>235</v>
      </c>
      <c r="P31" s="12" t="str">
        <f>'team scores'!P226</f>
        <v xml:space="preserve"> </v>
      </c>
      <c r="Q31" s="12">
        <f>'team scores'!Q226</f>
        <v>512</v>
      </c>
    </row>
    <row r="32" spans="1:17" x14ac:dyDescent="0.2">
      <c r="A32" s="11">
        <f t="shared" si="0"/>
        <v>28</v>
      </c>
      <c r="B32" s="12" t="str">
        <f>'team scores'!A18</f>
        <v>Andrew Masi</v>
      </c>
      <c r="C32" s="12" t="str">
        <f>'team scores'!B18</f>
        <v>Brick</v>
      </c>
      <c r="D32" s="12">
        <f>'team scores'!C18</f>
        <v>212</v>
      </c>
      <c r="E32" s="12">
        <f>'team scores'!D18</f>
        <v>190</v>
      </c>
      <c r="F32" s="12">
        <f>'team scores'!E18</f>
        <v>179</v>
      </c>
      <c r="G32" s="12" t="str">
        <f>'team scores'!F18</f>
        <v xml:space="preserve"> </v>
      </c>
      <c r="H32" s="12">
        <f>'team scores'!G18</f>
        <v>581</v>
      </c>
      <c r="J32" s="11">
        <f t="shared" si="1"/>
        <v>28</v>
      </c>
      <c r="K32" s="12" t="str">
        <f>'team scores'!K33</f>
        <v>Meghan Bilello</v>
      </c>
      <c r="L32" s="12" t="str">
        <f>'team scores'!L33</f>
        <v>Central</v>
      </c>
      <c r="M32" s="12">
        <f>'team scores'!M33</f>
        <v>158</v>
      </c>
      <c r="N32" s="12">
        <f>'team scores'!N33</f>
        <v>197</v>
      </c>
      <c r="O32" s="12">
        <f>'team scores'!O33</f>
        <v>154</v>
      </c>
      <c r="P32" s="12" t="str">
        <f>'team scores'!P33</f>
        <v xml:space="preserve"> </v>
      </c>
      <c r="Q32" s="12">
        <f>'team scores'!Q33</f>
        <v>509</v>
      </c>
    </row>
    <row r="33" spans="1:17" x14ac:dyDescent="0.2">
      <c r="A33" s="11"/>
      <c r="B33" s="12" t="str">
        <f>'team scores'!A69</f>
        <v>Muhammed Khan</v>
      </c>
      <c r="C33" s="12" t="str">
        <f>'team scores'!B69</f>
        <v>Edison</v>
      </c>
      <c r="D33" s="12">
        <f>'team scores'!C69</f>
        <v>225</v>
      </c>
      <c r="E33" s="12">
        <f>'team scores'!D69</f>
        <v>153</v>
      </c>
      <c r="F33" s="12">
        <f>'team scores'!E69</f>
        <v>199</v>
      </c>
      <c r="G33" s="12" t="str">
        <f>'team scores'!F69</f>
        <v xml:space="preserve"> </v>
      </c>
      <c r="H33" s="12">
        <f>'team scores'!G69</f>
        <v>577</v>
      </c>
      <c r="K33" s="12" t="str">
        <f>'team scores'!K125</f>
        <v>Allanagh Dambroski</v>
      </c>
      <c r="L33" s="12" t="str">
        <f>'team scores'!L125</f>
        <v>TRS</v>
      </c>
      <c r="M33" s="12">
        <f>'team scores'!M125</f>
        <v>168</v>
      </c>
      <c r="N33" s="12">
        <f>'team scores'!N125</f>
        <v>184</v>
      </c>
      <c r="O33" s="12">
        <f>'team scores'!O125</f>
        <v>157</v>
      </c>
      <c r="P33" s="12" t="str">
        <f>'team scores'!P125</f>
        <v xml:space="preserve"> </v>
      </c>
      <c r="Q33" s="12">
        <f>'team scores'!Q125</f>
        <v>509</v>
      </c>
    </row>
    <row r="34" spans="1:17" x14ac:dyDescent="0.2">
      <c r="A34" s="11"/>
      <c r="B34" s="12" t="str">
        <f>'team scores'!A186</f>
        <v>Sean Skillman</v>
      </c>
      <c r="C34" s="12" t="str">
        <f>'team scores'!B186</f>
        <v>Jackson Mem.</v>
      </c>
      <c r="D34" s="12">
        <f>'team scores'!C186</f>
        <v>204</v>
      </c>
      <c r="E34" s="12">
        <f>'team scores'!D186</f>
        <v>180</v>
      </c>
      <c r="F34" s="12">
        <f>'team scores'!E186</f>
        <v>187</v>
      </c>
      <c r="G34" s="12" t="str">
        <f>'team scores'!F186</f>
        <v xml:space="preserve"> </v>
      </c>
      <c r="H34" s="12">
        <f>'team scores'!G186</f>
        <v>571</v>
      </c>
      <c r="K34" s="12" t="str">
        <f>'team scores'!K113</f>
        <v>Samantha Siragusa</v>
      </c>
      <c r="L34" s="12" t="str">
        <f>'team scores'!L113</f>
        <v>Matawan</v>
      </c>
      <c r="M34" s="12">
        <f>'team scores'!M113</f>
        <v>168</v>
      </c>
      <c r="N34" s="12">
        <f>'team scores'!N113</f>
        <v>184</v>
      </c>
      <c r="O34" s="12">
        <f>'team scores'!O113</f>
        <v>149</v>
      </c>
      <c r="P34" s="12" t="str">
        <f>'team scores'!P113</f>
        <v xml:space="preserve"> </v>
      </c>
      <c r="Q34" s="12">
        <f>'team scores'!Q113</f>
        <v>501</v>
      </c>
    </row>
    <row r="35" spans="1:17" x14ac:dyDescent="0.2">
      <c r="A35" s="11"/>
      <c r="B35" s="12" t="str">
        <f>'team scores'!A123</f>
        <v>Blaze DeSpirito</v>
      </c>
      <c r="C35" s="12" t="str">
        <f>'team scores'!B123</f>
        <v>Manchester</v>
      </c>
      <c r="D35" s="12">
        <f>'team scores'!C123</f>
        <v>194</v>
      </c>
      <c r="E35" s="12">
        <f>'team scores'!D123</f>
        <v>172</v>
      </c>
      <c r="F35" s="12">
        <f>'team scores'!E123</f>
        <v>205</v>
      </c>
      <c r="G35" s="12" t="str">
        <f>'team scores'!F123</f>
        <v xml:space="preserve"> </v>
      </c>
      <c r="H35" s="12">
        <f>'team scores'!G123</f>
        <v>571</v>
      </c>
      <c r="K35" s="12" t="str">
        <f>'team scores'!K215</f>
        <v>Megan Hanaway</v>
      </c>
      <c r="L35" s="12" t="str">
        <f>'team scores'!L215</f>
        <v>Lacey</v>
      </c>
      <c r="M35" s="12">
        <f>'team scores'!M215</f>
        <v>175</v>
      </c>
      <c r="N35" s="12">
        <f>'team scores'!N215</f>
        <v>173</v>
      </c>
      <c r="O35" s="12">
        <f>'team scores'!O215</f>
        <v>145</v>
      </c>
      <c r="P35" s="12" t="str">
        <f>'team scores'!P215</f>
        <v xml:space="preserve"> </v>
      </c>
      <c r="Q35" s="12">
        <f>'team scores'!Q215</f>
        <v>493</v>
      </c>
    </row>
    <row r="36" spans="1:17" x14ac:dyDescent="0.2">
      <c r="A36" s="11"/>
      <c r="B36" s="12" t="str">
        <f>'team scores'!A125</f>
        <v>Dominic Betar</v>
      </c>
      <c r="C36" s="12" t="str">
        <f>'team scores'!B125</f>
        <v>Manchester</v>
      </c>
      <c r="D36" s="12">
        <f>'team scores'!C125</f>
        <v>220</v>
      </c>
      <c r="E36" s="12">
        <f>'team scores'!D125</f>
        <v>138</v>
      </c>
      <c r="F36" s="12">
        <f>'team scores'!E125</f>
        <v>213</v>
      </c>
      <c r="G36" s="12" t="str">
        <f>'team scores'!F125</f>
        <v xml:space="preserve"> </v>
      </c>
      <c r="H36" s="12">
        <f>'team scores'!G125</f>
        <v>571</v>
      </c>
      <c r="K36" s="12" t="str">
        <f>'team scores'!K241</f>
        <v>Sam Rusay</v>
      </c>
      <c r="L36" s="12" t="str">
        <f>'team scores'!L241</f>
        <v>TRN</v>
      </c>
      <c r="M36" s="12">
        <f>'team scores'!M241</f>
        <v>151</v>
      </c>
      <c r="N36" s="12">
        <f>'team scores'!N241</f>
        <v>175</v>
      </c>
      <c r="O36" s="12">
        <f>'team scores'!O241</f>
        <v>167</v>
      </c>
      <c r="P36" s="12" t="str">
        <f>'team scores'!P241</f>
        <v xml:space="preserve"> </v>
      </c>
      <c r="Q36" s="12">
        <f>'team scores'!Q241</f>
        <v>493</v>
      </c>
    </row>
    <row r="37" spans="1:17" x14ac:dyDescent="0.2">
      <c r="A37" s="11"/>
      <c r="B37" s="12" t="str">
        <f>'team scores'!A263</f>
        <v>Will Shepard</v>
      </c>
      <c r="C37" s="12" t="str">
        <f>'team scores'!B263</f>
        <v>Westfield</v>
      </c>
      <c r="D37" s="12">
        <f>'team scores'!C263</f>
        <v>193</v>
      </c>
      <c r="E37" s="12">
        <f>'team scores'!D263</f>
        <v>201</v>
      </c>
      <c r="F37" s="12">
        <f>'team scores'!E263</f>
        <v>175</v>
      </c>
      <c r="G37" s="12" t="str">
        <f>'team scores'!F263</f>
        <v xml:space="preserve"> </v>
      </c>
      <c r="H37" s="12">
        <f>'team scores'!G263</f>
        <v>569</v>
      </c>
      <c r="K37" s="12" t="str">
        <f>'team scores'!K96</f>
        <v>Marissa Knipple</v>
      </c>
      <c r="L37" s="12" t="str">
        <f>'team scores'!L96</f>
        <v>Manchester</v>
      </c>
      <c r="M37" s="12">
        <f>'team scores'!M96</f>
        <v>155</v>
      </c>
      <c r="N37" s="12">
        <f>'team scores'!N96</f>
        <v>169</v>
      </c>
      <c r="O37" s="12">
        <f>'team scores'!O96</f>
        <v>168</v>
      </c>
      <c r="P37" s="12" t="str">
        <f>'team scores'!P96</f>
        <v xml:space="preserve"> </v>
      </c>
      <c r="Q37" s="12">
        <f>'team scores'!Q96</f>
        <v>492</v>
      </c>
    </row>
    <row r="38" spans="1:17" x14ac:dyDescent="0.2">
      <c r="A38" s="11"/>
      <c r="B38" s="12" t="str">
        <f>'team scores'!A7</f>
        <v>Chris Baxter</v>
      </c>
      <c r="C38" s="12" t="str">
        <f>'team scores'!B7</f>
        <v>TRE</v>
      </c>
      <c r="D38" s="12">
        <f>'team scores'!C7</f>
        <v>206</v>
      </c>
      <c r="E38" s="12">
        <f>'team scores'!D7</f>
        <v>172</v>
      </c>
      <c r="F38" s="12">
        <f>'team scores'!E7</f>
        <v>190</v>
      </c>
      <c r="G38" s="12" t="str">
        <f>'team scores'!F7</f>
        <v xml:space="preserve"> </v>
      </c>
      <c r="H38" s="12">
        <f>'team scores'!G7</f>
        <v>568</v>
      </c>
      <c r="K38" s="12" t="str">
        <f>'team scores'!K217</f>
        <v>Claudia Schreier</v>
      </c>
      <c r="L38" s="12" t="str">
        <f>'team scores'!L217</f>
        <v>Lacey</v>
      </c>
      <c r="M38" s="12">
        <f>'team scores'!M217</f>
        <v>151</v>
      </c>
      <c r="N38" s="12">
        <f>'team scores'!N217</f>
        <v>194</v>
      </c>
      <c r="O38" s="12">
        <f>'team scores'!O217</f>
        <v>146</v>
      </c>
      <c r="P38" s="12" t="str">
        <f>'team scores'!P217</f>
        <v xml:space="preserve"> </v>
      </c>
      <c r="Q38" s="12">
        <f>'team scores'!Q217</f>
        <v>491</v>
      </c>
    </row>
    <row r="39" spans="1:17" x14ac:dyDescent="0.2">
      <c r="A39" s="11"/>
      <c r="B39" s="12" t="str">
        <f>'team scores'!A6</f>
        <v>Nick Farulla</v>
      </c>
      <c r="C39" s="12" t="str">
        <f>'team scores'!B6</f>
        <v>TRE</v>
      </c>
      <c r="D39" s="12">
        <f>'team scores'!C6</f>
        <v>150</v>
      </c>
      <c r="E39" s="12">
        <f>'team scores'!D6</f>
        <v>224</v>
      </c>
      <c r="F39" s="12">
        <f>'team scores'!E6</f>
        <v>191</v>
      </c>
      <c r="G39" s="12" t="str">
        <f>'team scores'!F6</f>
        <v xml:space="preserve"> </v>
      </c>
      <c r="H39" s="12">
        <f>'team scores'!G6</f>
        <v>565</v>
      </c>
      <c r="K39" s="12" t="str">
        <f>'team scores'!K87</f>
        <v>Alexis Wands</v>
      </c>
      <c r="L39" s="12" t="str">
        <f>'team scores'!L87</f>
        <v>Jackson Mem.</v>
      </c>
      <c r="M39" s="12">
        <f>'team scores'!M87</f>
        <v>168</v>
      </c>
      <c r="N39" s="12">
        <f>'team scores'!N87</f>
        <v>174</v>
      </c>
      <c r="O39" s="12">
        <f>'team scores'!O87</f>
        <v>148</v>
      </c>
      <c r="P39" s="12" t="str">
        <f>'team scores'!P87</f>
        <v xml:space="preserve"> </v>
      </c>
      <c r="Q39" s="12">
        <f>'team scores'!Q87</f>
        <v>490</v>
      </c>
    </row>
    <row r="40" spans="1:17" x14ac:dyDescent="0.2">
      <c r="A40" s="11"/>
      <c r="B40" s="12" t="str">
        <f>'team scores'!A149</f>
        <v>Christian Paz</v>
      </c>
      <c r="C40" s="12" t="str">
        <f>'team scores'!B149</f>
        <v>TRS</v>
      </c>
      <c r="D40" s="12">
        <f>'team scores'!C149</f>
        <v>193</v>
      </c>
      <c r="E40" s="12">
        <f>'team scores'!D149</f>
        <v>198</v>
      </c>
      <c r="F40" s="12">
        <f>'team scores'!E149</f>
        <v>173</v>
      </c>
      <c r="G40" s="12" t="str">
        <f>'team scores'!F149</f>
        <v xml:space="preserve"> </v>
      </c>
      <c r="H40" s="12">
        <f>'team scores'!G149</f>
        <v>564</v>
      </c>
      <c r="K40" s="12" t="str">
        <f>'team scores'!K225</f>
        <v>Kat Camoosa</v>
      </c>
      <c r="L40" s="12" t="str">
        <f>'team scores'!L225</f>
        <v>Southern</v>
      </c>
      <c r="M40" s="12">
        <f>'team scores'!M225</f>
        <v>149</v>
      </c>
      <c r="N40" s="12">
        <f>'team scores'!N225</f>
        <v>171</v>
      </c>
      <c r="O40" s="12">
        <f>'team scores'!O225</f>
        <v>170</v>
      </c>
      <c r="P40" s="12" t="str">
        <f>'team scores'!P225</f>
        <v xml:space="preserve"> </v>
      </c>
      <c r="Q40" s="12">
        <f>'team scores'!Q225</f>
        <v>490</v>
      </c>
    </row>
    <row r="41" spans="1:17" x14ac:dyDescent="0.2">
      <c r="A41" s="11"/>
      <c r="B41" s="12" t="str">
        <f>'team scores'!A72</f>
        <v>Jose De la Barrera</v>
      </c>
      <c r="C41" s="12" t="str">
        <f>'team scores'!B72</f>
        <v>Edison</v>
      </c>
      <c r="D41" s="12">
        <f>'team scores'!C72</f>
        <v>189</v>
      </c>
      <c r="E41" s="12">
        <f>'team scores'!D72</f>
        <v>165</v>
      </c>
      <c r="F41" s="12">
        <f>'team scores'!E72</f>
        <v>210</v>
      </c>
      <c r="G41" s="12" t="str">
        <f>'team scores'!F72</f>
        <v xml:space="preserve"> </v>
      </c>
      <c r="H41" s="12">
        <f>'team scores'!G72</f>
        <v>564</v>
      </c>
      <c r="K41" s="12" t="str">
        <f>'team scores'!K162</f>
        <v>Lauren Rumbolo</v>
      </c>
      <c r="L41" s="12" t="str">
        <f>'team scores'!L162</f>
        <v>TRE</v>
      </c>
      <c r="M41" s="12">
        <f>'team scores'!M162</f>
        <v>162</v>
      </c>
      <c r="N41" s="12">
        <f>'team scores'!N162</f>
        <v>139</v>
      </c>
      <c r="O41" s="12">
        <f>'team scores'!O162</f>
        <v>178</v>
      </c>
      <c r="P41" s="12" t="str">
        <f>'team scores'!P162</f>
        <v xml:space="preserve"> </v>
      </c>
      <c r="Q41" s="12">
        <f>'team scores'!Q162</f>
        <v>479</v>
      </c>
    </row>
    <row r="42" spans="1:17" x14ac:dyDescent="0.2">
      <c r="A42" s="11"/>
      <c r="B42" s="12" t="str">
        <f>'team scores'!A126</f>
        <v>Justin Villano</v>
      </c>
      <c r="C42" s="12" t="str">
        <f>'team scores'!B126</f>
        <v>Manchester</v>
      </c>
      <c r="D42" s="12">
        <f>'team scores'!C126</f>
        <v>190</v>
      </c>
      <c r="E42" s="12">
        <f>'team scores'!D126</f>
        <v>192</v>
      </c>
      <c r="F42" s="12">
        <f>'team scores'!E126</f>
        <v>179</v>
      </c>
      <c r="G42" s="12" t="str">
        <f>'team scores'!F126</f>
        <v xml:space="preserve"> </v>
      </c>
      <c r="H42" s="12">
        <f>'team scores'!G126</f>
        <v>561</v>
      </c>
      <c r="K42" s="12" t="str">
        <f>'team scores'!K74</f>
        <v>Luz Torres</v>
      </c>
      <c r="L42" s="12" t="str">
        <f>'team scores'!L74</f>
        <v>Lakewood</v>
      </c>
      <c r="M42" s="12">
        <f>'team scores'!M74</f>
        <v>159</v>
      </c>
      <c r="N42" s="12">
        <f>'team scores'!N74</f>
        <v>141</v>
      </c>
      <c r="O42" s="12">
        <f>'team scores'!O74</f>
        <v>177</v>
      </c>
      <c r="P42" s="12" t="str">
        <f>'team scores'!P74</f>
        <v xml:space="preserve"> </v>
      </c>
      <c r="Q42" s="12">
        <f>'team scores'!Q74</f>
        <v>477</v>
      </c>
    </row>
    <row r="43" spans="1:17" x14ac:dyDescent="0.2">
      <c r="A43" s="11"/>
      <c r="B43" s="12" t="str">
        <f>'team scores'!A150</f>
        <v>Ryan Huston</v>
      </c>
      <c r="C43" s="12" t="str">
        <f>'team scores'!B150</f>
        <v>TRS</v>
      </c>
      <c r="D43" s="12">
        <f>'team scores'!C150</f>
        <v>209</v>
      </c>
      <c r="E43" s="12">
        <f>'team scores'!D150</f>
        <v>200</v>
      </c>
      <c r="F43" s="12">
        <f>'team scores'!E150</f>
        <v>151</v>
      </c>
      <c r="G43" s="12" t="str">
        <f>'team scores'!F150</f>
        <v xml:space="preserve"> </v>
      </c>
      <c r="H43" s="12">
        <f>'team scores'!G150</f>
        <v>560</v>
      </c>
      <c r="K43" s="12" t="str">
        <f>'team scores'!K3</f>
        <v>Christy Sharkey</v>
      </c>
      <c r="L43" s="12" t="str">
        <f>'team scores'!L3</f>
        <v>Brick</v>
      </c>
      <c r="M43" s="12">
        <f>'team scores'!M3</f>
        <v>135</v>
      </c>
      <c r="N43" s="12">
        <f>'team scores'!N3</f>
        <v>179</v>
      </c>
      <c r="O43" s="12">
        <f>'team scores'!O3</f>
        <v>160</v>
      </c>
      <c r="P43" s="12" t="str">
        <f>'team scores'!P3</f>
        <v xml:space="preserve"> </v>
      </c>
      <c r="Q43" s="12">
        <f>'team scores'!Q3</f>
        <v>474</v>
      </c>
    </row>
    <row r="44" spans="1:17" x14ac:dyDescent="0.2">
      <c r="A44" s="11"/>
      <c r="B44" s="12" t="str">
        <f>'team scores'!A152</f>
        <v>Andrew Xiques</v>
      </c>
      <c r="C44" s="12" t="str">
        <f>'team scores'!B152</f>
        <v>TRS</v>
      </c>
      <c r="D44" s="12">
        <f>'team scores'!C152</f>
        <v>203</v>
      </c>
      <c r="E44" s="12">
        <f>'team scores'!D152</f>
        <v>212</v>
      </c>
      <c r="F44" s="12">
        <f>'team scores'!E152</f>
        <v>142</v>
      </c>
      <c r="G44" s="12" t="str">
        <f>'team scores'!F152</f>
        <v xml:space="preserve"> </v>
      </c>
      <c r="H44" s="12">
        <f>'team scores'!G152</f>
        <v>557</v>
      </c>
      <c r="K44" s="12" t="str">
        <f>'team scores'!K149</f>
        <v>Shauna Yodice</v>
      </c>
      <c r="L44" s="12" t="str">
        <f>'team scores'!L149</f>
        <v>Barnegat</v>
      </c>
      <c r="M44" s="12">
        <f>'team scores'!M149</f>
        <v>165</v>
      </c>
      <c r="N44" s="12">
        <f>'team scores'!N149</f>
        <v>141</v>
      </c>
      <c r="O44" s="12">
        <f>'team scores'!O149</f>
        <v>168</v>
      </c>
      <c r="P44" s="12" t="str">
        <f>'team scores'!P149</f>
        <v xml:space="preserve"> </v>
      </c>
      <c r="Q44" s="12">
        <f>'team scores'!Q149</f>
        <v>474</v>
      </c>
    </row>
    <row r="45" spans="1:17" x14ac:dyDescent="0.2">
      <c r="A45" s="11"/>
      <c r="B45" s="12" t="str">
        <f>'team scores'!A147</f>
        <v>Matt Xiques</v>
      </c>
      <c r="C45" s="12" t="str">
        <f>'team scores'!B147</f>
        <v>TRS</v>
      </c>
      <c r="D45" s="12">
        <f>'team scores'!C147</f>
        <v>185</v>
      </c>
      <c r="E45" s="12">
        <f>'team scores'!D147</f>
        <v>197</v>
      </c>
      <c r="F45" s="12">
        <f>'team scores'!E147</f>
        <v>174</v>
      </c>
      <c r="G45" s="12" t="str">
        <f>'team scores'!F147</f>
        <v xml:space="preserve"> </v>
      </c>
      <c r="H45" s="12">
        <f>'team scores'!G147</f>
        <v>556</v>
      </c>
      <c r="K45" s="12" t="str">
        <f>'team scores'!K243</f>
        <v>Mackensie Dudas</v>
      </c>
      <c r="L45" s="12" t="str">
        <f>'team scores'!L243</f>
        <v>TRN</v>
      </c>
      <c r="M45" s="12">
        <f>'team scores'!M243</f>
        <v>150</v>
      </c>
      <c r="N45" s="12">
        <f>'team scores'!N243</f>
        <v>165</v>
      </c>
      <c r="O45" s="12">
        <f>'team scores'!O243</f>
        <v>157</v>
      </c>
      <c r="P45" s="12" t="str">
        <f>'team scores'!P243</f>
        <v xml:space="preserve"> </v>
      </c>
      <c r="Q45" s="12">
        <f>'team scores'!Q243</f>
        <v>472</v>
      </c>
    </row>
    <row r="46" spans="1:17" x14ac:dyDescent="0.2">
      <c r="A46" s="11"/>
      <c r="B46" s="12" t="str">
        <f>'team scores'!A264</f>
        <v>Dylan Kurstedt</v>
      </c>
      <c r="C46" s="12" t="str">
        <f>'team scores'!B264</f>
        <v>Westfield</v>
      </c>
      <c r="D46" s="12">
        <f>'team scores'!C264</f>
        <v>206</v>
      </c>
      <c r="E46" s="12">
        <f>'team scores'!D264</f>
        <v>178</v>
      </c>
      <c r="F46" s="12">
        <f>'team scores'!E264</f>
        <v>158</v>
      </c>
      <c r="G46" s="12" t="str">
        <f>'team scores'!F264</f>
        <v xml:space="preserve"> </v>
      </c>
      <c r="H46" s="12">
        <f>'team scores'!G264</f>
        <v>542</v>
      </c>
      <c r="K46" s="12" t="str">
        <f>'team scores'!K161</f>
        <v>Angie Huston</v>
      </c>
      <c r="L46" s="12" t="str">
        <f>'team scores'!L161</f>
        <v>TRE</v>
      </c>
      <c r="M46" s="12">
        <f>'team scores'!M161</f>
        <v>158</v>
      </c>
      <c r="N46" s="12">
        <f>'team scores'!N161</f>
        <v>129</v>
      </c>
      <c r="O46" s="12">
        <f>'team scores'!O161</f>
        <v>185</v>
      </c>
      <c r="P46" s="12" t="str">
        <f>'team scores'!P161</f>
        <v xml:space="preserve"> </v>
      </c>
      <c r="Q46" s="12">
        <f>'team scores'!Q161</f>
        <v>472</v>
      </c>
    </row>
    <row r="47" spans="1:17" x14ac:dyDescent="0.2">
      <c r="A47" s="11"/>
      <c r="B47" s="12" t="str">
        <f>'team scores'!A74</f>
        <v>Wyatt Buchany</v>
      </c>
      <c r="C47" s="12" t="str">
        <f>'team scores'!B74</f>
        <v>Edison</v>
      </c>
      <c r="D47" s="12">
        <f>'team scores'!C74</f>
        <v>186</v>
      </c>
      <c r="E47" s="12">
        <f>'team scores'!D74</f>
        <v>172</v>
      </c>
      <c r="F47" s="12">
        <f>'team scores'!E74</f>
        <v>184</v>
      </c>
      <c r="G47" s="12" t="str">
        <f>'team scores'!F74</f>
        <v xml:space="preserve"> </v>
      </c>
      <c r="H47" s="12">
        <f>'team scores'!G74</f>
        <v>542</v>
      </c>
      <c r="K47" s="12" t="str">
        <f>'team scores'!K84</f>
        <v>Grace Elias</v>
      </c>
      <c r="L47" s="12" t="str">
        <f>'team scores'!L84</f>
        <v>Jackson Mem.</v>
      </c>
      <c r="M47" s="12">
        <f>'team scores'!M84</f>
        <v>150</v>
      </c>
      <c r="N47" s="12">
        <f>'team scores'!N84</f>
        <v>162</v>
      </c>
      <c r="O47" s="12">
        <f>'team scores'!O84</f>
        <v>156</v>
      </c>
      <c r="P47" s="12" t="str">
        <f>'team scores'!P84</f>
        <v xml:space="preserve"> </v>
      </c>
      <c r="Q47" s="12">
        <f>'team scores'!Q84</f>
        <v>468</v>
      </c>
    </row>
    <row r="48" spans="1:17" x14ac:dyDescent="0.2">
      <c r="A48" s="11"/>
      <c r="B48" s="12" t="str">
        <f>'team scores'!A162</f>
        <v>Dan Nicholls</v>
      </c>
      <c r="C48" s="12" t="str">
        <f>'team scores'!B162</f>
        <v>TRN</v>
      </c>
      <c r="D48" s="23">
        <f>'team scores'!C162</f>
        <v>257</v>
      </c>
      <c r="E48" s="12">
        <f>'team scores'!D162</f>
        <v>155</v>
      </c>
      <c r="F48" s="12">
        <f>'team scores'!E162</f>
        <v>128</v>
      </c>
      <c r="G48" s="12" t="str">
        <f>'team scores'!F162</f>
        <v xml:space="preserve"> </v>
      </c>
      <c r="H48" s="12">
        <f>'team scores'!G162</f>
        <v>540</v>
      </c>
      <c r="K48" s="12" t="str">
        <f>'team scores'!K108</f>
        <v>Faith Smith</v>
      </c>
      <c r="L48" s="12" t="str">
        <f>'team scores'!L108</f>
        <v>Matawan</v>
      </c>
      <c r="M48" s="12">
        <f>'team scores'!M108</f>
        <v>157</v>
      </c>
      <c r="N48" s="12">
        <f>'team scores'!N108</f>
        <v>152</v>
      </c>
      <c r="O48" s="12">
        <f>'team scores'!O108</f>
        <v>158</v>
      </c>
      <c r="P48" s="12" t="str">
        <f>'team scores'!P108</f>
        <v xml:space="preserve"> </v>
      </c>
      <c r="Q48" s="12">
        <f>'team scores'!Q108</f>
        <v>467</v>
      </c>
    </row>
    <row r="49" spans="1:17" x14ac:dyDescent="0.2">
      <c r="A49" s="11"/>
      <c r="B49" s="12" t="str">
        <f>'team scores'!A122</f>
        <v>Tanner Poss</v>
      </c>
      <c r="C49" s="12" t="str">
        <f>'team scores'!B122</f>
        <v>Manchester</v>
      </c>
      <c r="D49" s="12">
        <f>'team scores'!C122</f>
        <v>177</v>
      </c>
      <c r="E49" s="12">
        <f>'team scores'!D122</f>
        <v>184</v>
      </c>
      <c r="F49" s="12">
        <f>'team scores'!E122</f>
        <v>179</v>
      </c>
      <c r="G49" s="12" t="str">
        <f>'team scores'!F122</f>
        <v xml:space="preserve"> </v>
      </c>
      <c r="H49" s="12">
        <f>'team scores'!G122</f>
        <v>540</v>
      </c>
      <c r="K49" s="12" t="str">
        <f>'team scores'!K98</f>
        <v>Kara Laycock</v>
      </c>
      <c r="L49" s="12" t="str">
        <f>'team scores'!L98</f>
        <v>Manchester</v>
      </c>
      <c r="M49" s="12">
        <f>'team scores'!M98</f>
        <v>156</v>
      </c>
      <c r="N49" s="12">
        <f>'team scores'!N98</f>
        <v>174</v>
      </c>
      <c r="O49" s="12">
        <f>'team scores'!O98</f>
        <v>136</v>
      </c>
      <c r="P49" s="12" t="str">
        <f>'team scores'!P98</f>
        <v xml:space="preserve"> </v>
      </c>
      <c r="Q49" s="12">
        <f>'team scores'!Q98</f>
        <v>466</v>
      </c>
    </row>
    <row r="50" spans="1:17" x14ac:dyDescent="0.2">
      <c r="A50" s="11"/>
      <c r="B50" s="12" t="str">
        <f>'team scores'!A177</f>
        <v>Gabe Torres</v>
      </c>
      <c r="C50" s="12" t="str">
        <f>'team scores'!B177</f>
        <v>Keansburg</v>
      </c>
      <c r="D50" s="12">
        <f>'team scores'!C177</f>
        <v>160</v>
      </c>
      <c r="E50" s="12">
        <f>'team scores'!D177</f>
        <v>191</v>
      </c>
      <c r="F50" s="12">
        <f>'team scores'!E177</f>
        <v>189</v>
      </c>
      <c r="G50" s="12" t="str">
        <f>'team scores'!F177</f>
        <v xml:space="preserve"> </v>
      </c>
      <c r="H50" s="12">
        <f>'team scores'!G177</f>
        <v>540</v>
      </c>
      <c r="K50" s="12" t="str">
        <f>'team scores'!K32</f>
        <v>Paxton Armstrong</v>
      </c>
      <c r="L50" s="12" t="str">
        <f>'team scores'!L32</f>
        <v>Central</v>
      </c>
      <c r="M50" s="12">
        <f>'team scores'!M32</f>
        <v>126</v>
      </c>
      <c r="N50" s="12">
        <f>'team scores'!N32</f>
        <v>198</v>
      </c>
      <c r="O50" s="12">
        <f>'team scores'!O32</f>
        <v>140</v>
      </c>
      <c r="P50" s="12" t="str">
        <f>'team scores'!P32</f>
        <v xml:space="preserve"> </v>
      </c>
      <c r="Q50" s="12">
        <f>'team scores'!Q32</f>
        <v>464</v>
      </c>
    </row>
    <row r="51" spans="1:17" x14ac:dyDescent="0.2">
      <c r="A51" s="11"/>
      <c r="B51" s="12" t="str">
        <f>'team scores'!A165</f>
        <v>Rob Bartley</v>
      </c>
      <c r="C51" s="12" t="str">
        <f>'team scores'!B165</f>
        <v>TRN</v>
      </c>
      <c r="D51" s="12">
        <f>'team scores'!C165</f>
        <v>159</v>
      </c>
      <c r="E51" s="12">
        <f>'team scores'!D165</f>
        <v>185</v>
      </c>
      <c r="F51" s="12">
        <f>'team scores'!E165</f>
        <v>196</v>
      </c>
      <c r="G51" s="12" t="str">
        <f>'team scores'!F165</f>
        <v xml:space="preserve"> </v>
      </c>
      <c r="H51" s="12">
        <f>'team scores'!G165</f>
        <v>540</v>
      </c>
      <c r="K51" s="12" t="str">
        <f>'team scores'!K111</f>
        <v>Katie DeVoe</v>
      </c>
      <c r="L51" s="12" t="str">
        <f>'team scores'!L111</f>
        <v>Matawan</v>
      </c>
      <c r="M51" s="12">
        <f>'team scores'!M111</f>
        <v>159</v>
      </c>
      <c r="N51" s="12">
        <f>'team scores'!N111</f>
        <v>157</v>
      </c>
      <c r="O51" s="12">
        <f>'team scores'!O111</f>
        <v>148</v>
      </c>
      <c r="P51" s="12" t="str">
        <f>'team scores'!P111</f>
        <v xml:space="preserve"> </v>
      </c>
      <c r="Q51" s="12">
        <f>'team scores'!Q111</f>
        <v>464</v>
      </c>
    </row>
    <row r="52" spans="1:17" x14ac:dyDescent="0.2">
      <c r="A52" s="11"/>
      <c r="B52" s="12" t="str">
        <f>'team scores'!A33</f>
        <v>Andrew Varella</v>
      </c>
      <c r="C52" s="12" t="str">
        <f>'team scores'!B33</f>
        <v>Brick M</v>
      </c>
      <c r="D52" s="12">
        <f>'team scores'!C33</f>
        <v>190</v>
      </c>
      <c r="E52" s="12">
        <f>'team scores'!D33</f>
        <v>159</v>
      </c>
      <c r="F52" s="12">
        <f>'team scores'!E33</f>
        <v>188</v>
      </c>
      <c r="G52" s="12" t="str">
        <f>'team scores'!F33</f>
        <v xml:space="preserve"> </v>
      </c>
      <c r="H52" s="12">
        <f>'team scores'!G33</f>
        <v>537</v>
      </c>
      <c r="K52" s="12" t="str">
        <f>'team scores'!K151</f>
        <v>Jasmine Reid</v>
      </c>
      <c r="L52" s="12" t="str">
        <f>'team scores'!L151</f>
        <v>Barnegat</v>
      </c>
      <c r="M52" s="12">
        <f>'team scores'!M151</f>
        <v>151</v>
      </c>
      <c r="N52" s="12">
        <f>'team scores'!N151</f>
        <v>165</v>
      </c>
      <c r="O52" s="12">
        <f>'team scores'!O151</f>
        <v>146</v>
      </c>
      <c r="P52" s="12" t="str">
        <f>'team scores'!P151</f>
        <v xml:space="preserve"> </v>
      </c>
      <c r="Q52" s="12">
        <f>'team scores'!Q151</f>
        <v>462</v>
      </c>
    </row>
    <row r="53" spans="1:17" x14ac:dyDescent="0.2">
      <c r="A53" s="11"/>
      <c r="B53" s="12" t="str">
        <f>'team scores'!A99</f>
        <v>Alex Pineda</v>
      </c>
      <c r="C53" s="12" t="str">
        <f>'team scores'!B99</f>
        <v>Lakewood</v>
      </c>
      <c r="D53" s="12">
        <f>'team scores'!C99</f>
        <v>184</v>
      </c>
      <c r="E53" s="12">
        <f>'team scores'!D99</f>
        <v>189</v>
      </c>
      <c r="F53" s="12">
        <f>'team scores'!E99</f>
        <v>162</v>
      </c>
      <c r="G53" s="12" t="str">
        <f>'team scores'!F99</f>
        <v xml:space="preserve"> </v>
      </c>
      <c r="H53" s="12">
        <f>'team scores'!G99</f>
        <v>535</v>
      </c>
      <c r="K53" s="12" t="str">
        <f>'team scores'!K46</f>
        <v>Evelyn Peralta</v>
      </c>
      <c r="L53" s="12" t="str">
        <f>'team scores'!L46</f>
        <v>Edison</v>
      </c>
      <c r="M53" s="12">
        <f>'team scores'!M46</f>
        <v>169</v>
      </c>
      <c r="N53" s="12">
        <f>'team scores'!N46</f>
        <v>155</v>
      </c>
      <c r="O53" s="12">
        <f>'team scores'!O46</f>
        <v>136</v>
      </c>
      <c r="P53" s="12" t="str">
        <f>'team scores'!P46</f>
        <v xml:space="preserve"> </v>
      </c>
      <c r="Q53" s="12">
        <f>'team scores'!Q46</f>
        <v>460</v>
      </c>
    </row>
    <row r="54" spans="1:17" x14ac:dyDescent="0.2">
      <c r="A54" s="11"/>
      <c r="B54" s="12" t="str">
        <f>'team scores'!A110</f>
        <v>Lucas DiGregorio</v>
      </c>
      <c r="C54" s="12" t="str">
        <f>'team scores'!B110</f>
        <v>Matawan</v>
      </c>
      <c r="D54" s="12">
        <f>'team scores'!C110</f>
        <v>151</v>
      </c>
      <c r="E54" s="12">
        <f>'team scores'!D110</f>
        <v>224</v>
      </c>
      <c r="F54" s="12">
        <f>'team scores'!E110</f>
        <v>159</v>
      </c>
      <c r="G54" s="12" t="str">
        <f>'team scores'!F110</f>
        <v xml:space="preserve"> </v>
      </c>
      <c r="H54" s="12">
        <f>'team scores'!G110</f>
        <v>534</v>
      </c>
      <c r="K54" s="12" t="str">
        <f>'team scores'!K85</f>
        <v>Brianna Weizenecker</v>
      </c>
      <c r="L54" s="12" t="str">
        <f>'team scores'!L85</f>
        <v>Jackson Mem.</v>
      </c>
      <c r="M54" s="12">
        <f>'team scores'!M85</f>
        <v>150</v>
      </c>
      <c r="N54" s="12">
        <f>'team scores'!N85</f>
        <v>171</v>
      </c>
      <c r="O54" s="12">
        <f>'team scores'!O85</f>
        <v>139</v>
      </c>
      <c r="P54" s="12" t="str">
        <f>'team scores'!P85</f>
        <v xml:space="preserve"> </v>
      </c>
      <c r="Q54" s="12">
        <f>'team scores'!Q85</f>
        <v>460</v>
      </c>
    </row>
    <row r="55" spans="1:17" x14ac:dyDescent="0.2">
      <c r="A55" s="11"/>
      <c r="B55" s="12" t="str">
        <f>'team scores'!A16</f>
        <v>Blaise Harrington</v>
      </c>
      <c r="C55" s="12" t="str">
        <f>'team scores'!B16</f>
        <v>Brick</v>
      </c>
      <c r="D55" s="12">
        <f>'team scores'!C16</f>
        <v>207</v>
      </c>
      <c r="E55" s="12">
        <f>'team scores'!D16</f>
        <v>202</v>
      </c>
      <c r="F55" s="12">
        <f>'team scores'!E16</f>
        <v>123</v>
      </c>
      <c r="G55" s="12" t="str">
        <f>'team scores'!F16</f>
        <v xml:space="preserve"> </v>
      </c>
      <c r="H55" s="12">
        <f>'team scores'!G16</f>
        <v>532</v>
      </c>
      <c r="K55" s="12" t="str">
        <f>'team scores'!K216</f>
        <v>Samantha Trembley</v>
      </c>
      <c r="L55" s="12" t="str">
        <f>'team scores'!L216</f>
        <v>Lacey</v>
      </c>
      <c r="M55" s="12">
        <f>'team scores'!M216</f>
        <v>149</v>
      </c>
      <c r="N55" s="12">
        <f>'team scores'!N216</f>
        <v>153</v>
      </c>
      <c r="O55" s="12">
        <f>'team scores'!O216</f>
        <v>155</v>
      </c>
      <c r="P55" s="12" t="str">
        <f>'team scores'!P216</f>
        <v xml:space="preserve"> </v>
      </c>
      <c r="Q55" s="12">
        <f>'team scores'!Q216</f>
        <v>457</v>
      </c>
    </row>
    <row r="56" spans="1:17" x14ac:dyDescent="0.2">
      <c r="A56" s="11"/>
      <c r="B56" s="12" t="str">
        <f>'team scores'!A191</f>
        <v>Brad Aumann</v>
      </c>
      <c r="C56" s="12" t="str">
        <f>'team scores'!B191</f>
        <v>Jackson Mem.</v>
      </c>
      <c r="D56" s="12">
        <f>'team scores'!C191</f>
        <v>210</v>
      </c>
      <c r="E56" s="12">
        <f>'team scores'!D191</f>
        <v>146</v>
      </c>
      <c r="F56" s="12">
        <f>'team scores'!E191</f>
        <v>173</v>
      </c>
      <c r="G56" s="12" t="str">
        <f>'team scores'!F191</f>
        <v xml:space="preserve"> </v>
      </c>
      <c r="H56" s="12">
        <f>'team scores'!G191</f>
        <v>529</v>
      </c>
      <c r="K56" s="12" t="str">
        <f>'team scores'!K58</f>
        <v>Julianna Galamo</v>
      </c>
      <c r="L56" s="12" t="str">
        <f>'team scores'!L58</f>
        <v>Colts Neck</v>
      </c>
      <c r="M56" s="12">
        <f>'team scores'!M58</f>
        <v>153</v>
      </c>
      <c r="N56" s="12">
        <f>'team scores'!N58</f>
        <v>183</v>
      </c>
      <c r="O56" s="12">
        <f>'team scores'!O58</f>
        <v>119</v>
      </c>
      <c r="P56" s="12" t="str">
        <f>'team scores'!P58</f>
        <v xml:space="preserve"> </v>
      </c>
      <c r="Q56" s="12">
        <f>'team scores'!Q58</f>
        <v>455</v>
      </c>
    </row>
    <row r="57" spans="1:17" x14ac:dyDescent="0.2">
      <c r="A57" s="11"/>
      <c r="B57" s="12" t="str">
        <f>'team scores'!A97</f>
        <v>Justin Vega</v>
      </c>
      <c r="C57" s="12" t="str">
        <f>'team scores'!B97</f>
        <v>Lakewood</v>
      </c>
      <c r="D57" s="12">
        <f>'team scores'!C97</f>
        <v>200</v>
      </c>
      <c r="E57" s="12">
        <f>'team scores'!D97</f>
        <v>154</v>
      </c>
      <c r="F57" s="12">
        <f>'team scores'!E97</f>
        <v>174</v>
      </c>
      <c r="G57" s="12" t="str">
        <f>'team scores'!F97</f>
        <v xml:space="preserve"> </v>
      </c>
      <c r="H57" s="12">
        <f>'team scores'!G97</f>
        <v>528</v>
      </c>
      <c r="K57" s="12" t="str">
        <f>'team scores'!K110</f>
        <v>Kiernan McShane</v>
      </c>
      <c r="L57" s="12" t="str">
        <f>'team scores'!L110</f>
        <v>Matawan</v>
      </c>
      <c r="M57" s="12">
        <f>'team scores'!M110</f>
        <v>140</v>
      </c>
      <c r="N57" s="12">
        <f>'team scores'!N110</f>
        <v>129</v>
      </c>
      <c r="O57" s="12">
        <f>'team scores'!O110</f>
        <v>185</v>
      </c>
      <c r="P57" s="12" t="str">
        <f>'team scores'!P110</f>
        <v xml:space="preserve"> </v>
      </c>
      <c r="Q57" s="12">
        <f>'team scores'!Q110</f>
        <v>454</v>
      </c>
    </row>
    <row r="58" spans="1:17" x14ac:dyDescent="0.2">
      <c r="A58" s="11"/>
      <c r="B58" s="12" t="str">
        <f>'team scores'!A134</f>
        <v>Joe Wilkinson</v>
      </c>
      <c r="C58" s="12" t="str">
        <f>'team scores'!B134</f>
        <v>Southern</v>
      </c>
      <c r="D58" s="12">
        <f>'team scores'!C134</f>
        <v>186</v>
      </c>
      <c r="E58" s="12">
        <f>'team scores'!D134</f>
        <v>171</v>
      </c>
      <c r="F58" s="12">
        <f>'team scores'!E134</f>
        <v>167</v>
      </c>
      <c r="G58" s="12" t="str">
        <f>'team scores'!F134</f>
        <v xml:space="preserve"> </v>
      </c>
      <c r="H58" s="12">
        <f>'team scores'!G134</f>
        <v>524</v>
      </c>
      <c r="K58" s="12" t="str">
        <f>'team scores'!K4</f>
        <v>Chelsea Tussel</v>
      </c>
      <c r="L58" s="12" t="str">
        <f>'team scores'!L4</f>
        <v>Brick</v>
      </c>
      <c r="M58" s="12">
        <f>'team scores'!M4</f>
        <v>157</v>
      </c>
      <c r="N58" s="12">
        <f>'team scores'!N4</f>
        <v>124</v>
      </c>
      <c r="O58" s="12">
        <f>'team scores'!O4</f>
        <v>172</v>
      </c>
      <c r="P58" s="12" t="str">
        <f>'team scores'!P4</f>
        <v xml:space="preserve"> </v>
      </c>
      <c r="Q58" s="12">
        <f>'team scores'!Q4</f>
        <v>453</v>
      </c>
    </row>
    <row r="59" spans="1:17" x14ac:dyDescent="0.2">
      <c r="A59" s="11"/>
      <c r="B59" s="12" t="str">
        <f>'team scores'!A96</f>
        <v>Julian Guzman</v>
      </c>
      <c r="C59" s="12" t="str">
        <f>'team scores'!B96</f>
        <v>Lakewood</v>
      </c>
      <c r="D59" s="12">
        <f>'team scores'!C96</f>
        <v>197</v>
      </c>
      <c r="E59" s="12">
        <f>'team scores'!D96</f>
        <v>154</v>
      </c>
      <c r="F59" s="12">
        <f>'team scores'!E96</f>
        <v>173</v>
      </c>
      <c r="G59" s="12" t="str">
        <f>'team scores'!F96</f>
        <v xml:space="preserve"> </v>
      </c>
      <c r="H59" s="12">
        <f>'team scores'!G96</f>
        <v>524</v>
      </c>
      <c r="K59" s="12" t="str">
        <f>'team scores'!K43</f>
        <v>Jasmine Tewflik</v>
      </c>
      <c r="L59" s="12" t="str">
        <f>'team scores'!L43</f>
        <v>Edison</v>
      </c>
      <c r="M59" s="12">
        <f>'team scores'!M43</f>
        <v>122</v>
      </c>
      <c r="N59" s="12">
        <f>'team scores'!N43</f>
        <v>189</v>
      </c>
      <c r="O59" s="12">
        <f>'team scores'!O43</f>
        <v>141</v>
      </c>
      <c r="P59" s="12" t="str">
        <f>'team scores'!P43</f>
        <v xml:space="preserve"> </v>
      </c>
      <c r="Q59" s="12">
        <f>'team scores'!Q43</f>
        <v>452</v>
      </c>
    </row>
    <row r="60" spans="1:17" x14ac:dyDescent="0.2">
      <c r="A60" s="11"/>
      <c r="B60" s="12" t="str">
        <f>'team scores'!A137</f>
        <v>Joey Melchionne</v>
      </c>
      <c r="C60" s="12" t="str">
        <f>'team scores'!B137</f>
        <v>Southern</v>
      </c>
      <c r="D60" s="12">
        <f>'team scores'!C137</f>
        <v>190</v>
      </c>
      <c r="E60" s="12">
        <f>'team scores'!D137</f>
        <v>129</v>
      </c>
      <c r="F60" s="12">
        <f>'team scores'!E137</f>
        <v>202</v>
      </c>
      <c r="G60" s="12" t="str">
        <f>'team scores'!F137</f>
        <v xml:space="preserve"> </v>
      </c>
      <c r="H60" s="12">
        <f>'team scores'!G137</f>
        <v>521</v>
      </c>
      <c r="K60" s="12" t="str">
        <f>'team scores'!K83</f>
        <v>Erin Drake</v>
      </c>
      <c r="L60" s="12" t="str">
        <f>'team scores'!L83</f>
        <v>Jackson Mem.</v>
      </c>
      <c r="M60" s="12">
        <f>'team scores'!M83</f>
        <v>169</v>
      </c>
      <c r="N60" s="12">
        <f>'team scores'!N83</f>
        <v>108</v>
      </c>
      <c r="O60" s="12">
        <f>'team scores'!O83</f>
        <v>173</v>
      </c>
      <c r="P60" s="12" t="str">
        <f>'team scores'!P83</f>
        <v xml:space="preserve"> </v>
      </c>
      <c r="Q60" s="12">
        <f>'team scores'!Q83</f>
        <v>450</v>
      </c>
    </row>
    <row r="61" spans="1:17" x14ac:dyDescent="0.2">
      <c r="A61" s="11"/>
      <c r="B61" s="12" t="str">
        <f>'team scores'!A241</f>
        <v>Jarod Donovan</v>
      </c>
      <c r="C61" s="12" t="str">
        <f>'team scores'!B241</f>
        <v>Lacey</v>
      </c>
      <c r="D61" s="12">
        <f>'team scores'!C241</f>
        <v>155</v>
      </c>
      <c r="E61" s="12">
        <f>'team scores'!D241</f>
        <v>190</v>
      </c>
      <c r="F61" s="12">
        <f>'team scores'!E241</f>
        <v>175</v>
      </c>
      <c r="G61" s="12" t="str">
        <f>'team scores'!F241</f>
        <v xml:space="preserve"> </v>
      </c>
      <c r="H61" s="12">
        <f>'team scores'!G241</f>
        <v>520</v>
      </c>
      <c r="K61" s="12" t="str">
        <f>'team scores'!K214</f>
        <v>Julianna Rettino</v>
      </c>
      <c r="L61" s="12" t="str">
        <f>'team scores'!L214</f>
        <v>Lacey</v>
      </c>
      <c r="M61" s="12">
        <f>'team scores'!M214</f>
        <v>114</v>
      </c>
      <c r="N61" s="12">
        <f>'team scores'!N214</f>
        <v>191</v>
      </c>
      <c r="O61" s="12">
        <f>'team scores'!O214</f>
        <v>142</v>
      </c>
      <c r="P61" s="12" t="str">
        <f>'team scores'!P214</f>
        <v xml:space="preserve"> </v>
      </c>
      <c r="Q61" s="12">
        <f>'team scores'!Q214</f>
        <v>447</v>
      </c>
    </row>
    <row r="62" spans="1:17" x14ac:dyDescent="0.2">
      <c r="A62" s="11"/>
      <c r="B62" s="12" t="str">
        <f>'team scores'!A266</f>
        <v>Tyler Devitt</v>
      </c>
      <c r="C62" s="12" t="str">
        <f>'team scores'!B266</f>
        <v>Westfield</v>
      </c>
      <c r="D62" s="12">
        <f>'team scores'!C266</f>
        <v>157</v>
      </c>
      <c r="E62" s="12">
        <f>'team scores'!D266</f>
        <v>175</v>
      </c>
      <c r="F62" s="12">
        <f>'team scores'!E266</f>
        <v>185</v>
      </c>
      <c r="G62" s="12" t="str">
        <f>'team scores'!F266</f>
        <v xml:space="preserve"> </v>
      </c>
      <c r="H62" s="12">
        <f>'team scores'!G266</f>
        <v>517</v>
      </c>
      <c r="K62" s="12" t="str">
        <f>'team scores'!K164</f>
        <v>Victoria Tavaras</v>
      </c>
      <c r="L62" s="12" t="str">
        <f>'team scores'!L164</f>
        <v>TRE</v>
      </c>
      <c r="M62" s="12">
        <f>'team scores'!M164</f>
        <v>153</v>
      </c>
      <c r="N62" s="12">
        <f>'team scores'!N164</f>
        <v>142</v>
      </c>
      <c r="O62" s="12">
        <f>'team scores'!O164</f>
        <v>152</v>
      </c>
      <c r="P62" s="12" t="str">
        <f>'team scores'!P164</f>
        <v xml:space="preserve"> </v>
      </c>
      <c r="Q62" s="12">
        <f>'team scores'!Q164</f>
        <v>447</v>
      </c>
    </row>
    <row r="63" spans="1:17" x14ac:dyDescent="0.2">
      <c r="A63" s="11"/>
      <c r="B63" s="12" t="str">
        <f>'team scores'!A187</f>
        <v>Joey Silverman</v>
      </c>
      <c r="C63" s="12" t="str">
        <f>'team scores'!B187</f>
        <v>Jackson Mem.</v>
      </c>
      <c r="D63" s="12">
        <f>'team scores'!C187</f>
        <v>156</v>
      </c>
      <c r="E63" s="12">
        <f>'team scores'!D187</f>
        <v>196</v>
      </c>
      <c r="F63" s="12">
        <f>'team scores'!E187</f>
        <v>164</v>
      </c>
      <c r="G63" s="12" t="str">
        <f>'team scores'!F187</f>
        <v xml:space="preserve"> </v>
      </c>
      <c r="H63" s="12">
        <f>'team scores'!G187</f>
        <v>516</v>
      </c>
      <c r="K63" s="12" t="str">
        <f>'team scores'!K57</f>
        <v>Victoria Hulse</v>
      </c>
      <c r="L63" s="12" t="str">
        <f>'team scores'!L57</f>
        <v>Colts Neck</v>
      </c>
      <c r="M63" s="12">
        <f>'team scores'!M57</f>
        <v>126</v>
      </c>
      <c r="N63" s="12">
        <f>'team scores'!N57</f>
        <v>174</v>
      </c>
      <c r="O63" s="12">
        <f>'team scores'!O57</f>
        <v>144</v>
      </c>
      <c r="P63" s="12" t="str">
        <f>'team scores'!P57</f>
        <v xml:space="preserve"> </v>
      </c>
      <c r="Q63" s="12">
        <f>'team scores'!Q57</f>
        <v>444</v>
      </c>
    </row>
    <row r="64" spans="1:17" x14ac:dyDescent="0.2">
      <c r="A64" s="11"/>
      <c r="B64" s="12" t="str">
        <f>'team scores'!A267</f>
        <v>Trey Rabinowitz</v>
      </c>
      <c r="C64" s="12" t="str">
        <f>'team scores'!B267</f>
        <v>Westfield</v>
      </c>
      <c r="D64" s="12">
        <f>'team scores'!C267</f>
        <v>164</v>
      </c>
      <c r="E64" s="12">
        <f>'team scores'!D267</f>
        <v>175</v>
      </c>
      <c r="F64" s="12">
        <f>'team scores'!E267</f>
        <v>176</v>
      </c>
      <c r="G64" s="12" t="str">
        <f>'team scores'!F267</f>
        <v xml:space="preserve"> </v>
      </c>
      <c r="H64" s="12">
        <f>'team scores'!G267</f>
        <v>515</v>
      </c>
      <c r="K64" s="12" t="str">
        <f>'team scores'!K6</f>
        <v>Anastasis Wodzinski</v>
      </c>
      <c r="L64" s="12" t="str">
        <f>'team scores'!L6</f>
        <v>Brick</v>
      </c>
      <c r="M64" s="12">
        <f>'team scores'!M6</f>
        <v>144</v>
      </c>
      <c r="N64" s="12">
        <f>'team scores'!N6</f>
        <v>151</v>
      </c>
      <c r="O64" s="12">
        <f>'team scores'!O6</f>
        <v>147</v>
      </c>
      <c r="P64" s="12" t="str">
        <f>'team scores'!P6</f>
        <v xml:space="preserve"> </v>
      </c>
      <c r="Q64" s="12">
        <f>'team scores'!Q6</f>
        <v>442</v>
      </c>
    </row>
    <row r="65" spans="1:17" x14ac:dyDescent="0.2">
      <c r="A65" s="11"/>
      <c r="B65" s="12" t="str">
        <f>'team scores'!A5</f>
        <v>Nick Bushell</v>
      </c>
      <c r="C65" s="12" t="str">
        <f>'team scores'!B5</f>
        <v>TRE</v>
      </c>
      <c r="D65" s="12">
        <f>'team scores'!C5</f>
        <v>197</v>
      </c>
      <c r="E65" s="12">
        <f>'team scores'!D5</f>
        <v>168</v>
      </c>
      <c r="F65" s="12">
        <f>'team scores'!E5</f>
        <v>147</v>
      </c>
      <c r="G65" s="12" t="str">
        <f>'team scores'!F5</f>
        <v xml:space="preserve"> </v>
      </c>
      <c r="H65" s="12">
        <f>'team scores'!G5</f>
        <v>512</v>
      </c>
      <c r="K65" s="12" t="str">
        <f>'team scores'!K45</f>
        <v>Gina Fitz</v>
      </c>
      <c r="L65" s="12" t="str">
        <f>'team scores'!L45</f>
        <v>Edison</v>
      </c>
      <c r="M65" s="12">
        <f>'team scores'!M45</f>
        <v>131</v>
      </c>
      <c r="N65" s="12">
        <f>'team scores'!N45</f>
        <v>155</v>
      </c>
      <c r="O65" s="12">
        <f>'team scores'!O45</f>
        <v>152</v>
      </c>
      <c r="P65" s="12" t="str">
        <f>'team scores'!P45</f>
        <v xml:space="preserve"> </v>
      </c>
      <c r="Q65" s="12">
        <f>'team scores'!Q45</f>
        <v>438</v>
      </c>
    </row>
    <row r="66" spans="1:17" x14ac:dyDescent="0.2">
      <c r="A66" s="11"/>
      <c r="B66" s="12" t="str">
        <f>'team scores'!A108</f>
        <v>Justin Bradley</v>
      </c>
      <c r="C66" s="12" t="str">
        <f>'team scores'!B108</f>
        <v>Matawan</v>
      </c>
      <c r="D66" s="12">
        <f>'team scores'!C108</f>
        <v>130</v>
      </c>
      <c r="E66" s="12">
        <f>'team scores'!D108</f>
        <v>191</v>
      </c>
      <c r="F66" s="12">
        <f>'team scores'!E108</f>
        <v>191</v>
      </c>
      <c r="G66" s="12" t="str">
        <f>'team scores'!F108</f>
        <v xml:space="preserve"> </v>
      </c>
      <c r="H66" s="12">
        <f>'team scores'!G108</f>
        <v>512</v>
      </c>
      <c r="K66" s="12" t="str">
        <f>'team scores'!K5</f>
        <v>Cristina Olivera</v>
      </c>
      <c r="L66" s="12" t="str">
        <f>'team scores'!L5</f>
        <v>Brick</v>
      </c>
      <c r="M66" s="12">
        <f>'team scores'!M5</f>
        <v>166</v>
      </c>
      <c r="N66" s="12">
        <f>'team scores'!N5</f>
        <v>97</v>
      </c>
      <c r="O66" s="12">
        <f>'team scores'!O5</f>
        <v>171</v>
      </c>
      <c r="P66" s="12" t="str">
        <f>'team scores'!P5</f>
        <v xml:space="preserve"> </v>
      </c>
      <c r="Q66" s="12">
        <f>'team scores'!Q5</f>
        <v>434</v>
      </c>
    </row>
    <row r="67" spans="1:17" x14ac:dyDescent="0.2">
      <c r="A67" s="11"/>
      <c r="B67" s="12" t="str">
        <f>'team scores'!A265</f>
        <v>Austin Peterson</v>
      </c>
      <c r="C67" s="12" t="str">
        <f>'team scores'!B265</f>
        <v>Westfield</v>
      </c>
      <c r="D67" s="12">
        <f>'team scores'!C265</f>
        <v>166</v>
      </c>
      <c r="E67" s="12">
        <f>'team scores'!D265</f>
        <v>180</v>
      </c>
      <c r="F67" s="12">
        <f>'team scores'!E265</f>
        <v>160</v>
      </c>
      <c r="G67" s="12" t="str">
        <f>'team scores'!F265</f>
        <v xml:space="preserve"> </v>
      </c>
      <c r="H67" s="12">
        <f>'team scores'!G265</f>
        <v>506</v>
      </c>
      <c r="K67" s="12" t="str">
        <f>'team scores'!K82</f>
        <v>Emily Fogarty</v>
      </c>
      <c r="L67" s="12" t="str">
        <f>'team scores'!L82</f>
        <v>Jackson Mem.</v>
      </c>
      <c r="M67" s="12">
        <f>'team scores'!M82</f>
        <v>173</v>
      </c>
      <c r="N67" s="12">
        <f>'team scores'!N82</f>
        <v>143</v>
      </c>
      <c r="O67" s="12">
        <f>'team scores'!O82</f>
        <v>115</v>
      </c>
      <c r="P67" s="12" t="str">
        <f>'team scores'!P82</f>
        <v xml:space="preserve"> </v>
      </c>
      <c r="Q67" s="12">
        <f>'team scores'!Q82</f>
        <v>431</v>
      </c>
    </row>
    <row r="68" spans="1:17" x14ac:dyDescent="0.2">
      <c r="A68" s="11"/>
      <c r="B68" s="12" t="str">
        <f>'team scores'!A71</f>
        <v>Troy Began</v>
      </c>
      <c r="C68" s="12" t="str">
        <f>'team scores'!B71</f>
        <v>Edison</v>
      </c>
      <c r="D68" s="12">
        <f>'team scores'!C71</f>
        <v>148</v>
      </c>
      <c r="E68" s="12">
        <f>'team scores'!D71</f>
        <v>167</v>
      </c>
      <c r="F68" s="12">
        <f>'team scores'!E71</f>
        <v>188</v>
      </c>
      <c r="G68" s="12" t="str">
        <f>'team scores'!F71</f>
        <v xml:space="preserve"> </v>
      </c>
      <c r="H68" s="12">
        <f>'team scores'!G71</f>
        <v>503</v>
      </c>
      <c r="K68" s="12" t="str">
        <f>'team scores'!K160</f>
        <v>Hanna Caraino</v>
      </c>
      <c r="L68" s="12" t="str">
        <f>'team scores'!L160</f>
        <v>TRE</v>
      </c>
      <c r="M68" s="12">
        <f>'team scores'!M160</f>
        <v>137</v>
      </c>
      <c r="N68" s="12">
        <f>'team scores'!N160</f>
        <v>137</v>
      </c>
      <c r="O68" s="12">
        <f>'team scores'!O160</f>
        <v>148</v>
      </c>
      <c r="P68" s="12" t="str">
        <f>'team scores'!P160</f>
        <v xml:space="preserve"> </v>
      </c>
      <c r="Q68" s="12">
        <f>'team scores'!Q160</f>
        <v>422</v>
      </c>
    </row>
    <row r="69" spans="1:17" x14ac:dyDescent="0.2">
      <c r="A69" s="11"/>
      <c r="B69" s="12" t="str">
        <f>'team scores'!A85</f>
        <v>Caleb Catozzo</v>
      </c>
      <c r="C69" s="12" t="str">
        <f>'team scores'!B85</f>
        <v>Colts Neck</v>
      </c>
      <c r="D69" s="12">
        <f>'team scores'!C85</f>
        <v>156</v>
      </c>
      <c r="E69" s="12">
        <f>'team scores'!D85</f>
        <v>202</v>
      </c>
      <c r="F69" s="12">
        <f>'team scores'!E85</f>
        <v>138</v>
      </c>
      <c r="G69" s="12" t="str">
        <f>'team scores'!F85</f>
        <v xml:space="preserve"> </v>
      </c>
      <c r="H69" s="12">
        <f>'team scores'!G85</f>
        <v>496</v>
      </c>
      <c r="K69" s="12" t="str">
        <f>'team scores'!K163</f>
        <v>Daniella Deconde</v>
      </c>
      <c r="L69" s="12" t="str">
        <f>'team scores'!L163</f>
        <v>TRE</v>
      </c>
      <c r="M69" s="12">
        <f>'team scores'!M163</f>
        <v>116</v>
      </c>
      <c r="N69" s="12">
        <f>'team scores'!N163</f>
        <v>139</v>
      </c>
      <c r="O69" s="12">
        <f>'team scores'!O163</f>
        <v>160</v>
      </c>
      <c r="P69" s="12" t="str">
        <f>'team scores'!P163</f>
        <v xml:space="preserve"> </v>
      </c>
      <c r="Q69" s="12">
        <f>'team scores'!Q163</f>
        <v>415</v>
      </c>
    </row>
    <row r="70" spans="1:17" x14ac:dyDescent="0.2">
      <c r="A70" s="11"/>
      <c r="B70" s="12" t="str">
        <f>'team scores'!A190</f>
        <v>Steven Skillman</v>
      </c>
      <c r="C70" s="12" t="str">
        <f>'team scores'!B190</f>
        <v>Jackson Mem.</v>
      </c>
      <c r="D70" s="12">
        <f>'team scores'!C190</f>
        <v>169</v>
      </c>
      <c r="E70" s="12">
        <f>'team scores'!D190</f>
        <v>138</v>
      </c>
      <c r="F70" s="12">
        <f>'team scores'!E190</f>
        <v>184</v>
      </c>
      <c r="G70" s="12" t="str">
        <f>'team scores'!F190</f>
        <v xml:space="preserve"> </v>
      </c>
      <c r="H70" s="12">
        <f>'team scores'!G190</f>
        <v>491</v>
      </c>
      <c r="K70" s="12" t="str">
        <f>'team scores'!K122</f>
        <v>Michaela Ridge</v>
      </c>
      <c r="L70" s="12" t="str">
        <f>'team scores'!L122</f>
        <v>TRS</v>
      </c>
      <c r="M70" s="12">
        <f>'team scores'!M122</f>
        <v>134</v>
      </c>
      <c r="N70" s="12">
        <f>'team scores'!N122</f>
        <v>118</v>
      </c>
      <c r="O70" s="12">
        <f>'team scores'!O122</f>
        <v>160</v>
      </c>
      <c r="P70" s="12" t="str">
        <f>'team scores'!P122</f>
        <v xml:space="preserve"> </v>
      </c>
      <c r="Q70" s="12">
        <f>'team scores'!Q122</f>
        <v>412</v>
      </c>
    </row>
    <row r="71" spans="1:17" x14ac:dyDescent="0.2">
      <c r="A71" s="11"/>
      <c r="B71" s="22" t="str">
        <f>'team scores'!A44</f>
        <v>Anthony Balas</v>
      </c>
      <c r="C71" s="22" t="str">
        <f>'team scores'!B44</f>
        <v>Barnegat</v>
      </c>
      <c r="D71" s="22">
        <f>'team scores'!C44</f>
        <v>157</v>
      </c>
      <c r="E71" s="22">
        <f>'team scores'!D44</f>
        <v>167</v>
      </c>
      <c r="F71" s="22">
        <f>'team scores'!E44</f>
        <v>163</v>
      </c>
      <c r="G71" s="22" t="str">
        <f>'team scores'!F44</f>
        <v xml:space="preserve"> </v>
      </c>
      <c r="H71" s="22">
        <f>'team scores'!G44</f>
        <v>487</v>
      </c>
      <c r="K71" s="12" t="str">
        <f>'team scores'!K230</f>
        <v>Mackenzie Olson</v>
      </c>
      <c r="L71" s="12" t="str">
        <f>'team scores'!L230</f>
        <v>Southern</v>
      </c>
      <c r="M71" s="12">
        <f>'team scores'!M230</f>
        <v>126</v>
      </c>
      <c r="N71" s="12">
        <f>'team scores'!N230</f>
        <v>140</v>
      </c>
      <c r="O71" s="12">
        <f>'team scores'!O230</f>
        <v>145</v>
      </c>
      <c r="P71" s="12" t="str">
        <f>'team scores'!P230</f>
        <v xml:space="preserve"> </v>
      </c>
      <c r="Q71" s="12">
        <f>'team scores'!Q230</f>
        <v>411</v>
      </c>
    </row>
    <row r="72" spans="1:17" x14ac:dyDescent="0.2">
      <c r="A72" s="11"/>
      <c r="B72" s="12" t="str">
        <f>'team scores'!A98</f>
        <v>Moises Galvan</v>
      </c>
      <c r="C72" s="12" t="str">
        <f>'team scores'!B98</f>
        <v>Lakewood</v>
      </c>
      <c r="D72" s="12">
        <f>'team scores'!C98</f>
        <v>141</v>
      </c>
      <c r="E72" s="12">
        <f>'team scores'!D98</f>
        <v>182</v>
      </c>
      <c r="F72" s="12">
        <f>'team scores'!E98</f>
        <v>162</v>
      </c>
      <c r="G72" s="12" t="str">
        <f>'team scores'!F98</f>
        <v xml:space="preserve"> </v>
      </c>
      <c r="H72" s="12">
        <f>'team scores'!G98</f>
        <v>485</v>
      </c>
      <c r="K72" s="12" t="str">
        <f>'team scores'!K31</f>
        <v>Kayla Kulzy</v>
      </c>
      <c r="L72" s="12" t="str">
        <f>'team scores'!L31</f>
        <v>Central</v>
      </c>
      <c r="M72" s="12">
        <f>'team scores'!M31</f>
        <v>112</v>
      </c>
      <c r="N72" s="12">
        <f>'team scores'!N31</f>
        <v>148</v>
      </c>
      <c r="O72" s="12">
        <f>'team scores'!O31</f>
        <v>144</v>
      </c>
      <c r="P72" s="12" t="str">
        <f>'team scores'!P31</f>
        <v xml:space="preserve"> </v>
      </c>
      <c r="Q72" s="12">
        <f>'team scores'!Q31</f>
        <v>404</v>
      </c>
    </row>
    <row r="73" spans="1:17" x14ac:dyDescent="0.2">
      <c r="A73" s="11"/>
      <c r="B73" s="12" t="str">
        <f>'team scores'!A111</f>
        <v>Logan Grillo</v>
      </c>
      <c r="C73" s="12" t="str">
        <f>'team scores'!B111</f>
        <v>Matawan</v>
      </c>
      <c r="D73" s="12">
        <f>'team scores'!C111</f>
        <v>146</v>
      </c>
      <c r="E73" s="12">
        <f>'team scores'!D111</f>
        <v>184</v>
      </c>
      <c r="F73" s="12">
        <f>'team scores'!E111</f>
        <v>147</v>
      </c>
      <c r="G73" s="12" t="str">
        <f>'team scores'!F111</f>
        <v xml:space="preserve"> </v>
      </c>
      <c r="H73" s="12">
        <f>'team scores'!G111</f>
        <v>477</v>
      </c>
      <c r="K73" s="12" t="str">
        <f>'team scores'!K30</f>
        <v>Julie Dalton</v>
      </c>
      <c r="L73" s="12" t="str">
        <f>'team scores'!L30</f>
        <v>Central</v>
      </c>
      <c r="M73" s="12">
        <f>'team scores'!M30</f>
        <v>107</v>
      </c>
      <c r="N73" s="12">
        <f>'team scores'!N30</f>
        <v>146</v>
      </c>
      <c r="O73" s="12">
        <f>'team scores'!O30</f>
        <v>149</v>
      </c>
      <c r="P73" s="12" t="str">
        <f>'team scores'!P30</f>
        <v xml:space="preserve"> </v>
      </c>
      <c r="Q73" s="12">
        <f>'team scores'!Q30</f>
        <v>402</v>
      </c>
    </row>
    <row r="74" spans="1:17" x14ac:dyDescent="0.2">
      <c r="A74" s="11"/>
      <c r="B74" s="12" t="str">
        <f>'team scores'!A160</f>
        <v>Brendan Edwards</v>
      </c>
      <c r="C74" s="12" t="str">
        <f>'team scores'!B160</f>
        <v>TRN</v>
      </c>
      <c r="D74" s="12">
        <f>'team scores'!C160</f>
        <v>160</v>
      </c>
      <c r="E74" s="12">
        <f>'team scores'!D160</f>
        <v>188</v>
      </c>
      <c r="F74" s="12">
        <f>'team scores'!E160</f>
        <v>128</v>
      </c>
      <c r="G74" s="12" t="str">
        <f>'team scores'!F160</f>
        <v xml:space="preserve"> </v>
      </c>
      <c r="H74" s="12">
        <f>'team scores'!G160</f>
        <v>476</v>
      </c>
      <c r="K74" s="12" t="str">
        <f>'team scores'!K213</f>
        <v>Jenna Bianco</v>
      </c>
      <c r="L74" s="12" t="str">
        <f>'team scores'!L213</f>
        <v>Lacey</v>
      </c>
      <c r="M74" s="12">
        <f>'team scores'!M213</f>
        <v>130</v>
      </c>
      <c r="N74" s="12">
        <f>'team scores'!N213</f>
        <v>144</v>
      </c>
      <c r="O74" s="12">
        <f>'team scores'!O213</f>
        <v>127</v>
      </c>
      <c r="P74" s="12" t="str">
        <f>'team scores'!P213</f>
        <v xml:space="preserve"> </v>
      </c>
      <c r="Q74" s="12">
        <f>'team scores'!Q213</f>
        <v>401</v>
      </c>
    </row>
    <row r="75" spans="1:17" x14ac:dyDescent="0.2">
      <c r="A75" s="11"/>
      <c r="B75" s="12" t="str">
        <f>'team scores'!A163</f>
        <v>Dan Latanzio</v>
      </c>
      <c r="C75" s="12" t="str">
        <f>'team scores'!B163</f>
        <v>TRN</v>
      </c>
      <c r="D75" s="12">
        <f>'team scores'!C163</f>
        <v>182</v>
      </c>
      <c r="E75" s="12">
        <f>'team scores'!D163</f>
        <v>140</v>
      </c>
      <c r="F75" s="12">
        <f>'team scores'!E163</f>
        <v>151</v>
      </c>
      <c r="G75" s="12" t="str">
        <f>'team scores'!F163</f>
        <v xml:space="preserve"> </v>
      </c>
      <c r="H75" s="12">
        <f>'team scores'!G163</f>
        <v>473</v>
      </c>
      <c r="K75" s="12" t="str">
        <f>'team scores'!K240</f>
        <v>Katie Duncsak</v>
      </c>
      <c r="L75" s="12" t="str">
        <f>'team scores'!L240</f>
        <v>TRN</v>
      </c>
      <c r="M75" s="12">
        <f>'team scores'!M240</f>
        <v>123</v>
      </c>
      <c r="N75" s="12">
        <f>'team scores'!N240</f>
        <v>130</v>
      </c>
      <c r="O75" s="12">
        <f>'team scores'!O240</f>
        <v>139</v>
      </c>
      <c r="P75" s="12" t="str">
        <f>'team scores'!P240</f>
        <v xml:space="preserve"> </v>
      </c>
      <c r="Q75" s="12">
        <f>'team scores'!Q240</f>
        <v>392</v>
      </c>
    </row>
    <row r="76" spans="1:17" x14ac:dyDescent="0.2">
      <c r="A76" s="11"/>
      <c r="B76" s="12" t="str">
        <f>'team scores'!A238</f>
        <v>RJ Stesney</v>
      </c>
      <c r="C76" s="12" t="str">
        <f>'team scores'!B238</f>
        <v>Lacey</v>
      </c>
      <c r="D76" s="12">
        <f>'team scores'!C238</f>
        <v>163</v>
      </c>
      <c r="E76" s="12">
        <f>'team scores'!D238</f>
        <v>160</v>
      </c>
      <c r="F76" s="12">
        <f>'team scores'!E238</f>
        <v>149</v>
      </c>
      <c r="G76" s="12" t="str">
        <f>'team scores'!F238</f>
        <v xml:space="preserve"> </v>
      </c>
      <c r="H76" s="12">
        <f>'team scores'!G238</f>
        <v>472</v>
      </c>
      <c r="K76" s="12" t="str">
        <f>'team scores'!K174</f>
        <v>Kaitlyn Edwards</v>
      </c>
      <c r="L76" s="12" t="str">
        <f>'team scores'!L174</f>
        <v>Pinelands</v>
      </c>
      <c r="M76" s="12">
        <f>'team scores'!M174</f>
        <v>111</v>
      </c>
      <c r="N76" s="12">
        <f>'team scores'!N174</f>
        <v>127</v>
      </c>
      <c r="O76" s="12">
        <f>'team scores'!O174</f>
        <v>153</v>
      </c>
      <c r="P76" s="12" t="str">
        <f>'team scores'!P174</f>
        <v xml:space="preserve"> </v>
      </c>
      <c r="Q76" s="12">
        <f>'team scores'!Q174</f>
        <v>391</v>
      </c>
    </row>
    <row r="77" spans="1:17" x14ac:dyDescent="0.2">
      <c r="A77" s="11"/>
      <c r="B77" s="12" t="str">
        <f>'team scores'!A237</f>
        <v>Mike Ramirez</v>
      </c>
      <c r="C77" s="12" t="str">
        <f>'team scores'!B237</f>
        <v>Lacey</v>
      </c>
      <c r="D77" s="12">
        <f>'team scores'!C237</f>
        <v>172</v>
      </c>
      <c r="E77" s="12">
        <f>'team scores'!D237</f>
        <v>132</v>
      </c>
      <c r="F77" s="12">
        <f>'team scores'!E237</f>
        <v>167</v>
      </c>
      <c r="G77" s="12" t="str">
        <f>'team scores'!F237</f>
        <v xml:space="preserve"> </v>
      </c>
      <c r="H77" s="12">
        <f>'team scores'!G237</f>
        <v>471</v>
      </c>
      <c r="K77" s="12" t="str">
        <f>'team scores'!K177</f>
        <v>Caitlin Rodriguez</v>
      </c>
      <c r="L77" s="12" t="str">
        <f>'team scores'!L177</f>
        <v>Pinelands</v>
      </c>
      <c r="M77" s="12">
        <f>'team scores'!M177</f>
        <v>128</v>
      </c>
      <c r="N77" s="12">
        <f>'team scores'!N177</f>
        <v>123</v>
      </c>
      <c r="O77" s="12">
        <f>'team scores'!O177</f>
        <v>137</v>
      </c>
      <c r="P77" s="12" t="str">
        <f>'team scores'!P177</f>
        <v xml:space="preserve"> </v>
      </c>
      <c r="Q77" s="12">
        <f>'team scores'!Q177</f>
        <v>388</v>
      </c>
    </row>
    <row r="78" spans="1:17" x14ac:dyDescent="0.2">
      <c r="A78" s="11"/>
      <c r="B78" s="12" t="str">
        <f>'team scores'!A176</f>
        <v>Frank Sautner</v>
      </c>
      <c r="C78" s="12" t="str">
        <f>'team scores'!B176</f>
        <v>Keansburg</v>
      </c>
      <c r="D78" s="12">
        <f>'team scores'!C176</f>
        <v>175</v>
      </c>
      <c r="E78" s="12">
        <f>'team scores'!D176</f>
        <v>133</v>
      </c>
      <c r="F78" s="12">
        <f>'team scores'!E176</f>
        <v>160</v>
      </c>
      <c r="G78" s="12" t="str">
        <f>'team scores'!F176</f>
        <v xml:space="preserve"> </v>
      </c>
      <c r="H78" s="12">
        <f>'team scores'!G176</f>
        <v>468</v>
      </c>
      <c r="K78" s="12" t="str">
        <f>'team scores'!K137</f>
        <v>Rebecca Kain</v>
      </c>
      <c r="L78" s="12" t="str">
        <f>'team scores'!L137</f>
        <v>Keansburg</v>
      </c>
      <c r="M78" s="12">
        <f>'team scores'!M137</f>
        <v>124</v>
      </c>
      <c r="N78" s="12">
        <f>'team scores'!N137</f>
        <v>124</v>
      </c>
      <c r="O78" s="12">
        <f>'team scores'!O137</f>
        <v>125</v>
      </c>
      <c r="P78" s="12" t="str">
        <f>'team scores'!P137</f>
        <v xml:space="preserve"> </v>
      </c>
      <c r="Q78" s="12">
        <f>'team scores'!Q137</f>
        <v>373</v>
      </c>
    </row>
    <row r="79" spans="1:17" x14ac:dyDescent="0.2">
      <c r="A79" s="11"/>
      <c r="B79" s="12" t="str">
        <f>'team scores'!A3</f>
        <v>Dylan Suppa</v>
      </c>
      <c r="C79" s="12" t="str">
        <f>'team scores'!B3</f>
        <v>TRE</v>
      </c>
      <c r="D79" s="12">
        <f>'team scores'!C3</f>
        <v>187</v>
      </c>
      <c r="E79" s="12">
        <f>'team scores'!D3</f>
        <v>164</v>
      </c>
      <c r="F79" s="12">
        <f>'team scores'!E3</f>
        <v>116</v>
      </c>
      <c r="G79" s="12" t="str">
        <f>'team scores'!F3</f>
        <v xml:space="preserve"> </v>
      </c>
      <c r="H79" s="12">
        <f>'team scores'!G3</f>
        <v>467</v>
      </c>
      <c r="K79" s="12" t="str">
        <f>'team scores'!K148</f>
        <v>Madsion Kubicz</v>
      </c>
      <c r="L79" s="12" t="str">
        <f>'team scores'!L148</f>
        <v>Barnegat</v>
      </c>
      <c r="M79" s="12">
        <f>'team scores'!M148</f>
        <v>105</v>
      </c>
      <c r="N79" s="12">
        <f>'team scores'!N148</f>
        <v>141</v>
      </c>
      <c r="O79" s="12">
        <f>'team scores'!O148</f>
        <v>123</v>
      </c>
      <c r="P79" s="12" t="str">
        <f>'team scores'!P148</f>
        <v xml:space="preserve"> </v>
      </c>
      <c r="Q79" s="12">
        <f>'team scores'!Q148</f>
        <v>369</v>
      </c>
    </row>
    <row r="80" spans="1:17" x14ac:dyDescent="0.2">
      <c r="A80" s="11"/>
      <c r="B80" s="12" t="str">
        <f>'team scores'!A46</f>
        <v>Matt Charland</v>
      </c>
      <c r="C80" s="12" t="str">
        <f>'team scores'!B46</f>
        <v>Barnegat</v>
      </c>
      <c r="D80" s="12">
        <f>'team scores'!C46</f>
        <v>138</v>
      </c>
      <c r="E80" s="12">
        <f>'team scores'!D46</f>
        <v>149</v>
      </c>
      <c r="F80" s="12">
        <f>'team scores'!E46</f>
        <v>177</v>
      </c>
      <c r="G80" s="12" t="str">
        <f>'team scores'!F46</f>
        <v xml:space="preserve"> </v>
      </c>
      <c r="H80" s="12">
        <f>'team scores'!G46</f>
        <v>464</v>
      </c>
      <c r="K80" s="12" t="str">
        <f>'team scores'!K178</f>
        <v>Kennedy Heinrichs</v>
      </c>
      <c r="L80" s="12" t="str">
        <f>'team scores'!L178</f>
        <v>Pinelands</v>
      </c>
      <c r="M80" s="12">
        <f>'team scores'!M178</f>
        <v>104</v>
      </c>
      <c r="N80" s="12">
        <f>'team scores'!N178</f>
        <v>165</v>
      </c>
      <c r="O80" s="12">
        <f>'team scores'!O178</f>
        <v>91</v>
      </c>
      <c r="P80" s="12" t="str">
        <f>'team scores'!P178</f>
        <v xml:space="preserve"> </v>
      </c>
      <c r="Q80" s="12">
        <f>'team scores'!Q178</f>
        <v>360</v>
      </c>
    </row>
    <row r="81" spans="1:17" x14ac:dyDescent="0.2">
      <c r="A81" s="11"/>
      <c r="B81" s="12" t="str">
        <f>'team scores'!A173</f>
        <v>Ryan Agostino</v>
      </c>
      <c r="C81" s="12" t="str">
        <f>'team scores'!B173</f>
        <v>Keansburg</v>
      </c>
      <c r="D81" s="12">
        <f>'team scores'!C173</f>
        <v>132</v>
      </c>
      <c r="E81" s="12">
        <f>'team scores'!D173</f>
        <v>193</v>
      </c>
      <c r="F81" s="12">
        <f>'team scores'!E173</f>
        <v>138</v>
      </c>
      <c r="G81" s="12" t="str">
        <f>'team scores'!F173</f>
        <v xml:space="preserve"> </v>
      </c>
      <c r="H81" s="12">
        <f>'team scores'!G173</f>
        <v>463</v>
      </c>
      <c r="K81" s="12" t="str">
        <f>'team scores'!K227</f>
        <v>Kyla Bender</v>
      </c>
      <c r="L81" s="12" t="str">
        <f>'team scores'!L227</f>
        <v>Southern</v>
      </c>
      <c r="M81" s="12">
        <f>'team scores'!M227</f>
        <v>101</v>
      </c>
      <c r="N81" s="12">
        <f>'team scores'!N227</f>
        <v>126</v>
      </c>
      <c r="O81" s="12">
        <f>'team scores'!O227</f>
        <v>133</v>
      </c>
      <c r="P81" s="12" t="str">
        <f>'team scores'!P227</f>
        <v xml:space="preserve"> </v>
      </c>
      <c r="Q81" s="12">
        <f>'team scores'!Q227</f>
        <v>360</v>
      </c>
    </row>
    <row r="82" spans="1:17" x14ac:dyDescent="0.2">
      <c r="A82" s="11"/>
      <c r="B82" s="12" t="str">
        <f>'team scores'!A70</f>
        <v>Sohan Appalabhaktula</v>
      </c>
      <c r="C82" s="12" t="str">
        <f>'team scores'!B70</f>
        <v>Edison</v>
      </c>
      <c r="D82" s="12">
        <f>'team scores'!C70</f>
        <v>166</v>
      </c>
      <c r="E82" s="12">
        <f>'team scores'!D70</f>
        <v>170</v>
      </c>
      <c r="F82" s="12">
        <f>'team scores'!E70</f>
        <v>125</v>
      </c>
      <c r="G82" s="12" t="str">
        <f>'team scores'!F70</f>
        <v xml:space="preserve"> </v>
      </c>
      <c r="H82" s="12">
        <f>'team scores'!G70</f>
        <v>461</v>
      </c>
      <c r="K82" s="12" t="str">
        <f>'team scores'!K173</f>
        <v>Courtney Burns</v>
      </c>
      <c r="L82" s="12" t="str">
        <f>'team scores'!L173</f>
        <v>Pinelands</v>
      </c>
      <c r="M82" s="12">
        <f>'team scores'!M173</f>
        <v>120</v>
      </c>
      <c r="N82" s="12">
        <f>'team scores'!N173</f>
        <v>91</v>
      </c>
      <c r="O82" s="12">
        <f>'team scores'!O173</f>
        <v>138</v>
      </c>
      <c r="P82" s="12" t="str">
        <f>'team scores'!P173</f>
        <v xml:space="preserve"> </v>
      </c>
      <c r="Q82" s="12">
        <f>'team scores'!Q173</f>
        <v>349</v>
      </c>
    </row>
    <row r="83" spans="1:17" x14ac:dyDescent="0.2">
      <c r="A83" s="11"/>
      <c r="B83" s="12" t="str">
        <f>'team scores'!A45</f>
        <v>Joe Spagnola</v>
      </c>
      <c r="C83" s="12" t="str">
        <f>'team scores'!B45</f>
        <v>Barnegat</v>
      </c>
      <c r="D83" s="12">
        <f>'team scores'!C45</f>
        <v>139</v>
      </c>
      <c r="E83" s="12">
        <f>'team scores'!D45</f>
        <v>164</v>
      </c>
      <c r="F83" s="12">
        <f>'team scores'!E45</f>
        <v>158</v>
      </c>
      <c r="G83" s="12" t="str">
        <f>'team scores'!F45</f>
        <v xml:space="preserve"> </v>
      </c>
      <c r="H83" s="12">
        <f>'team scores'!G45</f>
        <v>461</v>
      </c>
      <c r="K83" s="12" t="str">
        <f>'team scores'!K228</f>
        <v>Olivia Wilbert</v>
      </c>
      <c r="L83" s="12" t="str">
        <f>'team scores'!L228</f>
        <v>Southern</v>
      </c>
      <c r="M83" s="12">
        <f>'team scores'!M228</f>
        <v>111</v>
      </c>
      <c r="N83" s="12">
        <f>'team scores'!N228</f>
        <v>117</v>
      </c>
      <c r="O83" s="12">
        <f>'team scores'!O228</f>
        <v>112</v>
      </c>
      <c r="P83" s="12" t="str">
        <f>'team scores'!P228</f>
        <v xml:space="preserve"> </v>
      </c>
      <c r="Q83" s="12">
        <f>'team scores'!Q228</f>
        <v>340</v>
      </c>
    </row>
    <row r="84" spans="1:17" x14ac:dyDescent="0.2">
      <c r="A84" s="11"/>
      <c r="B84" s="12" t="str">
        <f>'team scores'!A189</f>
        <v>Robby Cicero</v>
      </c>
      <c r="C84" s="12" t="str">
        <f>'team scores'!B189</f>
        <v>Jackson Mem.</v>
      </c>
      <c r="D84" s="12">
        <f>'team scores'!C189</f>
        <v>169</v>
      </c>
      <c r="E84" s="12">
        <f>'team scores'!D189</f>
        <v>110</v>
      </c>
      <c r="F84" s="12">
        <f>'team scores'!E189</f>
        <v>179</v>
      </c>
      <c r="G84" s="12" t="str">
        <f>'team scores'!F189</f>
        <v xml:space="preserve"> </v>
      </c>
      <c r="H84" s="12">
        <f>'team scores'!G189</f>
        <v>458</v>
      </c>
      <c r="K84" s="12" t="str">
        <f>'team scores'!K73</f>
        <v>Yoselyn Montes</v>
      </c>
      <c r="L84" s="12" t="str">
        <f>'team scores'!L73</f>
        <v>Lakewood</v>
      </c>
      <c r="M84" s="12">
        <f>'team scores'!M73</f>
        <v>127</v>
      </c>
      <c r="N84" s="12">
        <f>'team scores'!N73</f>
        <v>115</v>
      </c>
      <c r="O84" s="12">
        <f>'team scores'!O73</f>
        <v>97</v>
      </c>
      <c r="P84" s="12" t="str">
        <f>'team scores'!P73</f>
        <v xml:space="preserve"> </v>
      </c>
      <c r="Q84" s="12">
        <f>'team scores'!Q73</f>
        <v>339</v>
      </c>
    </row>
    <row r="85" spans="1:17" x14ac:dyDescent="0.2">
      <c r="A85" s="11"/>
      <c r="B85" s="12" t="str">
        <f>'team scores'!A161</f>
        <v>Rob Westerlund</v>
      </c>
      <c r="C85" s="12" t="str">
        <f>'team scores'!B161</f>
        <v>TRN</v>
      </c>
      <c r="D85" s="12">
        <f>'team scores'!C161</f>
        <v>127</v>
      </c>
      <c r="E85" s="12">
        <f>'team scores'!D161</f>
        <v>198</v>
      </c>
      <c r="F85" s="12">
        <f>'team scores'!E161</f>
        <v>129</v>
      </c>
      <c r="G85" s="12" t="str">
        <f>'team scores'!F161</f>
        <v xml:space="preserve"> </v>
      </c>
      <c r="H85" s="12">
        <f>'team scores'!G161</f>
        <v>454</v>
      </c>
      <c r="K85" s="12" t="str">
        <f>'team scores'!K176</f>
        <v xml:space="preserve">Catherine Allen </v>
      </c>
      <c r="L85" s="12" t="str">
        <f>'team scores'!L176</f>
        <v>Pinelands</v>
      </c>
      <c r="M85" s="12">
        <f>'team scores'!M176</f>
        <v>104</v>
      </c>
      <c r="N85" s="12">
        <f>'team scores'!N176</f>
        <v>108</v>
      </c>
      <c r="O85" s="12">
        <f>'team scores'!O176</f>
        <v>124</v>
      </c>
      <c r="P85" s="12" t="str">
        <f>'team scores'!P176</f>
        <v xml:space="preserve"> </v>
      </c>
      <c r="Q85" s="12">
        <f>'team scores'!Q176</f>
        <v>336</v>
      </c>
    </row>
    <row r="86" spans="1:17" x14ac:dyDescent="0.2">
      <c r="A86" s="11"/>
      <c r="B86" s="12" t="str">
        <f>'team scores'!A175</f>
        <v>Chris DeSantis</v>
      </c>
      <c r="C86" s="12" t="str">
        <f>'team scores'!B175</f>
        <v>Keansburg</v>
      </c>
      <c r="D86" s="12">
        <f>'team scores'!C175</f>
        <v>142</v>
      </c>
      <c r="E86" s="12">
        <f>'team scores'!D175</f>
        <v>188</v>
      </c>
      <c r="F86" s="12">
        <f>'team scores'!E175</f>
        <v>123</v>
      </c>
      <c r="G86" s="12" t="str">
        <f>'team scores'!F175</f>
        <v xml:space="preserve"> </v>
      </c>
      <c r="H86" s="12">
        <f>'team scores'!G175</f>
        <v>453</v>
      </c>
      <c r="K86" s="12" t="str">
        <f>'team scores'!K238</f>
        <v>Sarah Mcdyer</v>
      </c>
      <c r="L86" s="12" t="str">
        <f>'team scores'!L238</f>
        <v>TRN</v>
      </c>
      <c r="M86" s="12">
        <f>'team scores'!M238</f>
        <v>148</v>
      </c>
      <c r="N86" s="12">
        <f>'team scores'!N238</f>
        <v>89</v>
      </c>
      <c r="O86" s="12">
        <f>'team scores'!O238</f>
        <v>97</v>
      </c>
      <c r="P86" s="12" t="str">
        <f>'team scores'!P238</f>
        <v xml:space="preserve"> </v>
      </c>
      <c r="Q86" s="12">
        <f>'team scores'!Q238</f>
        <v>334</v>
      </c>
    </row>
    <row r="87" spans="1:17" x14ac:dyDescent="0.2">
      <c r="A87" s="11"/>
      <c r="B87" s="12" t="str">
        <f>'team scores'!A135</f>
        <v>Frust Bacchus</v>
      </c>
      <c r="C87" s="12" t="str">
        <f>'team scores'!B135</f>
        <v>Southern</v>
      </c>
      <c r="D87" s="12">
        <f>'team scores'!C135</f>
        <v>159</v>
      </c>
      <c r="E87" s="12">
        <f>'team scores'!D135</f>
        <v>133</v>
      </c>
      <c r="F87" s="12">
        <f>'team scores'!E135</f>
        <v>159</v>
      </c>
      <c r="G87" s="12" t="str">
        <f>'team scores'!F135</f>
        <v xml:space="preserve"> </v>
      </c>
      <c r="H87" s="12">
        <f>'team scores'!G135</f>
        <v>451</v>
      </c>
      <c r="K87" s="12" t="str">
        <f>'team scores'!K135</f>
        <v>Valyn Cieslik</v>
      </c>
      <c r="L87" s="12" t="str">
        <f>'team scores'!L135</f>
        <v>Keansburg</v>
      </c>
      <c r="M87" s="12">
        <f>'team scores'!M135</f>
        <v>90</v>
      </c>
      <c r="N87" s="12">
        <f>'team scores'!N135</f>
        <v>136</v>
      </c>
      <c r="O87" s="12">
        <f>'team scores'!O135</f>
        <v>108</v>
      </c>
      <c r="P87" s="12" t="str">
        <f>'team scores'!P135</f>
        <v xml:space="preserve"> </v>
      </c>
      <c r="Q87" s="12">
        <f>'team scores'!Q135</f>
        <v>334</v>
      </c>
    </row>
    <row r="88" spans="1:17" x14ac:dyDescent="0.2">
      <c r="A88" s="11"/>
      <c r="B88" s="12" t="str">
        <f>'team scores'!A164</f>
        <v>Mike Ardise</v>
      </c>
      <c r="C88" s="12" t="str">
        <f>'team scores'!B164</f>
        <v>TRN</v>
      </c>
      <c r="D88" s="12">
        <f>'team scores'!C164</f>
        <v>162</v>
      </c>
      <c r="E88" s="12">
        <f>'team scores'!D164</f>
        <v>126</v>
      </c>
      <c r="F88" s="12">
        <f>'team scores'!E164</f>
        <v>163</v>
      </c>
      <c r="G88" s="12" t="str">
        <f>'team scores'!F164</f>
        <v xml:space="preserve"> </v>
      </c>
      <c r="H88" s="12">
        <f>'team scores'!G164</f>
        <v>451</v>
      </c>
      <c r="K88" s="12" t="str">
        <f>'team scores'!K44</f>
        <v>Christine Osiadacz</v>
      </c>
      <c r="L88" s="12" t="str">
        <f>'team scores'!L44</f>
        <v>Edison</v>
      </c>
      <c r="M88" s="12">
        <f>'team scores'!M44</f>
        <v>106</v>
      </c>
      <c r="N88" s="12">
        <f>'team scores'!N44</f>
        <v>113</v>
      </c>
      <c r="O88" s="12">
        <f>'team scores'!O44</f>
        <v>115</v>
      </c>
      <c r="P88" s="12" t="str">
        <f>'team scores'!P44</f>
        <v xml:space="preserve"> </v>
      </c>
      <c r="Q88" s="12">
        <f>'team scores'!Q44</f>
        <v>334</v>
      </c>
    </row>
    <row r="89" spans="1:17" x14ac:dyDescent="0.2">
      <c r="A89" s="11"/>
      <c r="B89" s="12" t="str">
        <f>'team scores'!A83</f>
        <v>Dan Parker</v>
      </c>
      <c r="C89" s="12" t="str">
        <f>'team scores'!B83</f>
        <v>Colts Neck</v>
      </c>
      <c r="D89" s="12">
        <f>'team scores'!C83</f>
        <v>136</v>
      </c>
      <c r="E89" s="12">
        <f>'team scores'!D83</f>
        <v>152</v>
      </c>
      <c r="F89" s="12">
        <f>'team scores'!E83</f>
        <v>161</v>
      </c>
      <c r="G89" s="12" t="str">
        <f>'team scores'!F83</f>
        <v xml:space="preserve"> </v>
      </c>
      <c r="H89" s="12">
        <f>'team scores'!G83</f>
        <v>449</v>
      </c>
      <c r="K89" s="12" t="str">
        <f>'team scores'!K165</f>
        <v>Charlee Musiakiewski</v>
      </c>
      <c r="L89" s="12" t="str">
        <f>'team scores'!L165</f>
        <v>TRE</v>
      </c>
      <c r="M89" s="12">
        <f>'team scores'!M165</f>
        <v>98</v>
      </c>
      <c r="N89" s="12">
        <f>'team scores'!N165</f>
        <v>120</v>
      </c>
      <c r="O89" s="12">
        <f>'team scores'!O165</f>
        <v>114</v>
      </c>
      <c r="P89" s="12" t="str">
        <f>'team scores'!P165</f>
        <v xml:space="preserve"> </v>
      </c>
      <c r="Q89" s="12">
        <f>'team scores'!Q165</f>
        <v>332</v>
      </c>
    </row>
    <row r="90" spans="1:17" x14ac:dyDescent="0.2">
      <c r="A90" s="11"/>
      <c r="B90" s="12" t="str">
        <f>'team scores'!A174</f>
        <v>Bryan Laskiewicz</v>
      </c>
      <c r="C90" s="12" t="str">
        <f>'team scores'!B174</f>
        <v>Keansburg</v>
      </c>
      <c r="D90" s="12">
        <f>'team scores'!C174</f>
        <v>136</v>
      </c>
      <c r="E90" s="12">
        <f>'team scores'!D174</f>
        <v>163</v>
      </c>
      <c r="F90" s="12">
        <f>'team scores'!E174</f>
        <v>146</v>
      </c>
      <c r="G90" s="12" t="str">
        <f>'team scores'!F174</f>
        <v xml:space="preserve"> </v>
      </c>
      <c r="H90" s="12">
        <f>'team scores'!G174</f>
        <v>445</v>
      </c>
      <c r="K90" s="12" t="str">
        <f>'team scores'!K124</f>
        <v>Lexi Feliciano</v>
      </c>
      <c r="L90" s="12" t="str">
        <f>'team scores'!L124</f>
        <v>TRS</v>
      </c>
      <c r="M90" s="12">
        <f>'team scores'!M124</f>
        <v>113</v>
      </c>
      <c r="N90" s="12">
        <f>'team scores'!N124</f>
        <v>93</v>
      </c>
      <c r="O90" s="12">
        <f>'team scores'!O124</f>
        <v>126</v>
      </c>
      <c r="P90" s="12" t="str">
        <f>'team scores'!P124</f>
        <v xml:space="preserve"> </v>
      </c>
      <c r="Q90" s="12">
        <f>'team scores'!Q124</f>
        <v>332</v>
      </c>
    </row>
    <row r="91" spans="1:17" x14ac:dyDescent="0.2">
      <c r="A91" s="11"/>
      <c r="B91" s="12" t="str">
        <f>'team scores'!A57</f>
        <v>Jacob Roth</v>
      </c>
      <c r="C91" s="12" t="str">
        <f>'team scores'!B57</f>
        <v>Central Reg</v>
      </c>
      <c r="D91" s="12">
        <f>'team scores'!C57</f>
        <v>153</v>
      </c>
      <c r="E91" s="12">
        <f>'team scores'!D57</f>
        <v>173</v>
      </c>
      <c r="F91" s="12">
        <f>'team scores'!E57</f>
        <v>106</v>
      </c>
      <c r="G91" s="12" t="str">
        <f>'team scores'!F57</f>
        <v xml:space="preserve"> </v>
      </c>
      <c r="H91" s="12">
        <f>'team scores'!G57</f>
        <v>432</v>
      </c>
      <c r="K91" s="12" t="str">
        <f>'team scores'!K109</f>
        <v>Kaitlyn Knauer</v>
      </c>
      <c r="L91" s="12" t="str">
        <f>'team scores'!L109</f>
        <v>Matawan</v>
      </c>
      <c r="M91" s="12">
        <f>'team scores'!M109</f>
        <v>108</v>
      </c>
      <c r="N91" s="12">
        <f>'team scores'!N109</f>
        <v>115</v>
      </c>
      <c r="O91" s="12">
        <f>'team scores'!O109</f>
        <v>106</v>
      </c>
      <c r="P91" s="12" t="str">
        <f>'team scores'!P109</f>
        <v xml:space="preserve"> </v>
      </c>
      <c r="Q91" s="12">
        <f>'team scores'!Q109</f>
        <v>329</v>
      </c>
    </row>
    <row r="92" spans="1:17" x14ac:dyDescent="0.2">
      <c r="A92" s="11"/>
      <c r="B92" s="12" t="str">
        <f>'team scores'!A188</f>
        <v>Mason Palace</v>
      </c>
      <c r="C92" s="12" t="str">
        <f>'team scores'!B188</f>
        <v>Jackson Mem.</v>
      </c>
      <c r="D92" s="12">
        <f>'team scores'!C188</f>
        <v>135</v>
      </c>
      <c r="E92" s="12">
        <f>'team scores'!D188</f>
        <v>143</v>
      </c>
      <c r="F92" s="12">
        <f>'team scores'!E188</f>
        <v>152</v>
      </c>
      <c r="G92" s="12" t="str">
        <f>'team scores'!F188</f>
        <v xml:space="preserve"> </v>
      </c>
      <c r="H92" s="12">
        <f>'team scores'!G188</f>
        <v>430</v>
      </c>
      <c r="K92" s="12" t="str">
        <f>'team scores'!K229</f>
        <v>Reagan Hogan</v>
      </c>
      <c r="L92" s="12" t="str">
        <f>'team scores'!L229</f>
        <v>Southern</v>
      </c>
      <c r="M92" s="12">
        <f>'team scores'!M229</f>
        <v>98</v>
      </c>
      <c r="N92" s="12">
        <f>'team scores'!N229</f>
        <v>119</v>
      </c>
      <c r="O92" s="12">
        <f>'team scores'!O229</f>
        <v>105</v>
      </c>
      <c r="P92" s="12" t="str">
        <f>'team scores'!P229</f>
        <v xml:space="preserve"> </v>
      </c>
      <c r="Q92" s="12">
        <f>'team scores'!Q229</f>
        <v>322</v>
      </c>
    </row>
    <row r="93" spans="1:17" x14ac:dyDescent="0.2">
      <c r="A93" s="11"/>
      <c r="B93" s="12" t="str">
        <f>'team scores'!A109</f>
        <v>Matt Cortapassi</v>
      </c>
      <c r="C93" s="12" t="str">
        <f>'team scores'!B109</f>
        <v>Matawan</v>
      </c>
      <c r="D93" s="12">
        <f>'team scores'!C109</f>
        <v>129</v>
      </c>
      <c r="E93" s="12">
        <f>'team scores'!D109</f>
        <v>140</v>
      </c>
      <c r="F93" s="12">
        <f>'team scores'!E109</f>
        <v>161</v>
      </c>
      <c r="G93" s="12" t="str">
        <f>'team scores'!F109</f>
        <v xml:space="preserve"> </v>
      </c>
      <c r="H93" s="12">
        <f>'team scores'!G109</f>
        <v>430</v>
      </c>
      <c r="K93" s="12" t="str">
        <f>'team scores'!K212</f>
        <v>Vanessa Valiusyte</v>
      </c>
      <c r="L93" s="12" t="str">
        <f>'team scores'!L212</f>
        <v>Lacey</v>
      </c>
      <c r="M93" s="12">
        <f>'team scores'!M212</f>
        <v>123</v>
      </c>
      <c r="N93" s="12">
        <f>'team scores'!N212</f>
        <v>91</v>
      </c>
      <c r="O93" s="12">
        <f>'team scores'!O212</f>
        <v>107</v>
      </c>
      <c r="P93" s="12" t="str">
        <f>'team scores'!P212</f>
        <v xml:space="preserve"> </v>
      </c>
      <c r="Q93" s="12">
        <f>'team scores'!Q212</f>
        <v>321</v>
      </c>
    </row>
    <row r="94" spans="1:17" x14ac:dyDescent="0.2">
      <c r="A94" s="11"/>
      <c r="B94" s="12" t="str">
        <f>'team scores'!A43</f>
        <v>Mike Pulig</v>
      </c>
      <c r="C94" s="12" t="str">
        <f>'team scores'!B43</f>
        <v>Barnegat</v>
      </c>
      <c r="D94" s="12">
        <f>'team scores'!C43</f>
        <v>133</v>
      </c>
      <c r="E94" s="12">
        <f>'team scores'!D43</f>
        <v>132</v>
      </c>
      <c r="F94" s="12">
        <f>'team scores'!E43</f>
        <v>157</v>
      </c>
      <c r="G94" s="12" t="str">
        <f>'team scores'!F43</f>
        <v xml:space="preserve"> </v>
      </c>
      <c r="H94" s="12">
        <f>'team scores'!G43</f>
        <v>422</v>
      </c>
      <c r="K94" s="12" t="str">
        <f>'team scores'!K59</f>
        <v>Nicole Kinnie</v>
      </c>
      <c r="L94" s="12" t="str">
        <f>'team scores'!L59</f>
        <v>Colts Neck</v>
      </c>
      <c r="M94" s="12">
        <f>'team scores'!M59</f>
        <v>105</v>
      </c>
      <c r="N94" s="12">
        <f>'team scores'!N59</f>
        <v>113</v>
      </c>
      <c r="O94" s="12">
        <f>'team scores'!O59</f>
        <v>98</v>
      </c>
      <c r="P94" s="12" t="str">
        <f>'team scores'!P59</f>
        <v xml:space="preserve"> </v>
      </c>
      <c r="Q94" s="12">
        <f>'team scores'!Q59</f>
        <v>316</v>
      </c>
    </row>
    <row r="95" spans="1:17" x14ac:dyDescent="0.2">
      <c r="A95" s="11"/>
      <c r="B95" s="12" t="str">
        <f>'team scores'!A84</f>
        <v>Joe Scalici</v>
      </c>
      <c r="C95" s="12" t="str">
        <f>'team scores'!B84</f>
        <v>Colts Neck</v>
      </c>
      <c r="D95" s="12">
        <f>'team scores'!C84</f>
        <v>160</v>
      </c>
      <c r="E95" s="12">
        <f>'team scores'!D84</f>
        <v>133</v>
      </c>
      <c r="F95" s="12">
        <f>'team scores'!E84</f>
        <v>119</v>
      </c>
      <c r="G95" s="12" t="str">
        <f>'team scores'!F84</f>
        <v xml:space="preserve"> </v>
      </c>
      <c r="H95" s="12">
        <f>'team scores'!G84</f>
        <v>412</v>
      </c>
      <c r="K95" s="12" t="str">
        <f>'team scores'!K70</f>
        <v>Doreley Ruiz</v>
      </c>
      <c r="L95" s="12" t="str">
        <f>'team scores'!L70</f>
        <v>Lakewood</v>
      </c>
      <c r="M95" s="12">
        <f>'team scores'!M70</f>
        <v>97</v>
      </c>
      <c r="N95" s="12">
        <f>'team scores'!N70</f>
        <v>120</v>
      </c>
      <c r="O95" s="12">
        <f>'team scores'!O70</f>
        <v>97</v>
      </c>
      <c r="P95" s="12" t="str">
        <f>'team scores'!P70</f>
        <v xml:space="preserve"> </v>
      </c>
      <c r="Q95" s="12">
        <f>'team scores'!Q70</f>
        <v>314</v>
      </c>
    </row>
    <row r="96" spans="1:17" x14ac:dyDescent="0.2">
      <c r="A96" s="11"/>
      <c r="B96" s="12" t="str">
        <f>'team scores'!A56</f>
        <v>Gordon DiCosimo</v>
      </c>
      <c r="C96" s="12" t="str">
        <f>'team scores'!B56</f>
        <v>Central Reg</v>
      </c>
      <c r="D96" s="12">
        <f>'team scores'!C56</f>
        <v>145</v>
      </c>
      <c r="E96" s="12">
        <f>'team scores'!D56</f>
        <v>149</v>
      </c>
      <c r="F96" s="12">
        <f>'team scores'!E56</f>
        <v>117</v>
      </c>
      <c r="G96" s="12" t="str">
        <f>'team scores'!F56</f>
        <v xml:space="preserve"> </v>
      </c>
      <c r="H96" s="12">
        <f>'team scores'!G56</f>
        <v>411</v>
      </c>
      <c r="K96" s="12" t="str">
        <f>'team scores'!K123</f>
        <v>Layla Jeffries</v>
      </c>
      <c r="L96" s="12" t="str">
        <f>'team scores'!L123</f>
        <v>TRS</v>
      </c>
      <c r="M96" s="12">
        <f>'team scores'!M123</f>
        <v>95</v>
      </c>
      <c r="N96" s="12">
        <f>'team scores'!N123</f>
        <v>104</v>
      </c>
      <c r="O96" s="12">
        <f>'team scores'!O123</f>
        <v>96</v>
      </c>
      <c r="P96" s="12" t="str">
        <f>'team scores'!P123</f>
        <v xml:space="preserve"> </v>
      </c>
      <c r="Q96" s="12">
        <f>'team scores'!Q123</f>
        <v>295</v>
      </c>
    </row>
    <row r="97" spans="1:17" x14ac:dyDescent="0.2">
      <c r="A97" s="11"/>
      <c r="B97" s="12" t="str">
        <f>'team scores'!A61</f>
        <v>Vaughn Armstrong</v>
      </c>
      <c r="C97" s="12" t="str">
        <f>'team scores'!B61</f>
        <v>Central Reg</v>
      </c>
      <c r="D97" s="12">
        <f>'team scores'!C61</f>
        <v>123</v>
      </c>
      <c r="E97" s="12">
        <f>'team scores'!D61</f>
        <v>153</v>
      </c>
      <c r="F97" s="12">
        <f>'team scores'!E61</f>
        <v>125</v>
      </c>
      <c r="G97" s="12" t="str">
        <f>'team scores'!F61</f>
        <v xml:space="preserve"> </v>
      </c>
      <c r="H97" s="12">
        <f>'team scores'!G61</f>
        <v>401</v>
      </c>
      <c r="K97" s="12" t="str">
        <f>'team scores'!K147</f>
        <v>Rebecca Bykow</v>
      </c>
      <c r="L97" s="12" t="str">
        <f>'team scores'!L147</f>
        <v>Barnegat</v>
      </c>
      <c r="M97" s="12">
        <f>'team scores'!M147</f>
        <v>118</v>
      </c>
      <c r="N97" s="12">
        <f>'team scores'!N147</f>
        <v>95</v>
      </c>
      <c r="O97" s="12">
        <f>'team scores'!O147</f>
        <v>70</v>
      </c>
      <c r="P97" s="12" t="str">
        <f>'team scores'!P147</f>
        <v xml:space="preserve"> </v>
      </c>
      <c r="Q97" s="12">
        <f>'team scores'!Q147</f>
        <v>283</v>
      </c>
    </row>
    <row r="98" spans="1:17" x14ac:dyDescent="0.2">
      <c r="B98" s="12" t="str">
        <f>'team scores'!A239</f>
        <v>Carlos Sanchez</v>
      </c>
      <c r="C98" s="12" t="str">
        <f>'team scores'!B239</f>
        <v>Lacey</v>
      </c>
      <c r="D98" s="12">
        <f>'team scores'!C239</f>
        <v>159</v>
      </c>
      <c r="E98" s="12">
        <f>'team scores'!D239</f>
        <v>119</v>
      </c>
      <c r="F98" s="12">
        <f>'team scores'!E239</f>
        <v>112</v>
      </c>
      <c r="G98" s="12" t="str">
        <f>'team scores'!F239</f>
        <v xml:space="preserve"> </v>
      </c>
      <c r="H98" s="12">
        <f>'team scores'!G239</f>
        <v>390</v>
      </c>
      <c r="K98" s="12" t="str">
        <f>'team scores'!K175</f>
        <v>Quinn Moore</v>
      </c>
      <c r="L98" s="12" t="str">
        <f>'team scores'!L175</f>
        <v>Pinelands</v>
      </c>
      <c r="M98" s="12">
        <f>'team scores'!M175</f>
        <v>115</v>
      </c>
      <c r="N98" s="12">
        <f>'team scores'!N175</f>
        <v>87</v>
      </c>
      <c r="O98" s="12">
        <f>'team scores'!O175</f>
        <v>70</v>
      </c>
      <c r="P98" s="12" t="str">
        <f>'team scores'!P175</f>
        <v xml:space="preserve"> </v>
      </c>
      <c r="Q98" s="12">
        <f>'team scores'!Q175</f>
        <v>272</v>
      </c>
    </row>
    <row r="99" spans="1:17" x14ac:dyDescent="0.2">
      <c r="B99" s="12" t="str">
        <f>'team scores'!A19</f>
        <v>Daniel Clayton</v>
      </c>
      <c r="C99" s="12" t="str">
        <f>'team scores'!B19</f>
        <v>Brick</v>
      </c>
      <c r="D99" s="12">
        <f>'team scores'!C19</f>
        <v>181</v>
      </c>
      <c r="E99" s="12">
        <f>'team scores'!D19</f>
        <v>165</v>
      </c>
      <c r="F99" s="12">
        <f>'team scores'!E19</f>
        <v>0</v>
      </c>
      <c r="G99" s="12" t="str">
        <f>'team scores'!F19</f>
        <v xml:space="preserve"> </v>
      </c>
      <c r="H99" s="12">
        <f>'team scores'!G19</f>
        <v>346</v>
      </c>
      <c r="K99" s="12" t="str">
        <f>'team scores'!K69</f>
        <v>Maria Huerta</v>
      </c>
      <c r="L99" s="12" t="str">
        <f>'team scores'!L69</f>
        <v>Lakewood</v>
      </c>
      <c r="M99" s="12">
        <f>'team scores'!M69</f>
        <v>100</v>
      </c>
      <c r="N99" s="12">
        <f>'team scores'!N69</f>
        <v>74</v>
      </c>
      <c r="O99" s="12">
        <f>'team scores'!O69</f>
        <v>90</v>
      </c>
      <c r="P99" s="12" t="str">
        <f>'team scores'!P69</f>
        <v xml:space="preserve"> </v>
      </c>
      <c r="Q99" s="12">
        <f>'team scores'!Q69</f>
        <v>264</v>
      </c>
    </row>
    <row r="100" spans="1:17" x14ac:dyDescent="0.2">
      <c r="B100" s="12" t="str">
        <f>'team scores'!A31</f>
        <v>Mikey Ryan</v>
      </c>
      <c r="C100" s="12" t="str">
        <f>'team scores'!B31</f>
        <v>Brick M</v>
      </c>
      <c r="D100" s="12">
        <f>'team scores'!C31</f>
        <v>176</v>
      </c>
      <c r="E100" s="12">
        <f>'team scores'!D31</f>
        <v>166</v>
      </c>
      <c r="F100" s="12">
        <f>'team scores'!E31</f>
        <v>0</v>
      </c>
      <c r="G100" s="12" t="str">
        <f>'team scores'!F31</f>
        <v xml:space="preserve"> </v>
      </c>
      <c r="H100" s="12">
        <f>'team scores'!G31</f>
        <v>342</v>
      </c>
      <c r="K100" s="12" t="str">
        <f>'team scores'!K136</f>
        <v>Amy Cieslik</v>
      </c>
      <c r="L100" s="12" t="str">
        <f>'team scores'!L136</f>
        <v>Keansburg</v>
      </c>
      <c r="M100" s="12">
        <f>'team scores'!M136</f>
        <v>80</v>
      </c>
      <c r="N100" s="12">
        <f>'team scores'!N136</f>
        <v>82</v>
      </c>
      <c r="O100" s="12">
        <f>'team scores'!O136</f>
        <v>83</v>
      </c>
      <c r="P100" s="12" t="str">
        <f>'team scores'!P136</f>
        <v xml:space="preserve"> </v>
      </c>
      <c r="Q100" s="12">
        <f>'team scores'!Q136</f>
        <v>245</v>
      </c>
    </row>
    <row r="101" spans="1:17" x14ac:dyDescent="0.2">
      <c r="B101" s="22" t="str">
        <f>'team scores'!A73</f>
        <v>Joe Banwer</v>
      </c>
      <c r="C101" s="22" t="str">
        <f>'team scores'!B73</f>
        <v>Edison</v>
      </c>
      <c r="D101" s="22">
        <f>'team scores'!C73</f>
        <v>168</v>
      </c>
      <c r="E101" s="22">
        <f>'team scores'!D73</f>
        <v>141</v>
      </c>
      <c r="F101" s="22">
        <f>'team scores'!E73</f>
        <v>0</v>
      </c>
      <c r="G101" s="22" t="str">
        <f>'team scores'!F73</f>
        <v xml:space="preserve"> </v>
      </c>
      <c r="H101" s="22">
        <f>'team scores'!G73</f>
        <v>309</v>
      </c>
      <c r="K101" s="12" t="str">
        <f>'team scores'!K134</f>
        <v>Loren Rodriguez</v>
      </c>
      <c r="L101" s="12" t="str">
        <f>'team scores'!L134</f>
        <v>Keansburg</v>
      </c>
      <c r="M101" s="12">
        <f>'team scores'!M134</f>
        <v>76</v>
      </c>
      <c r="N101" s="12">
        <f>'team scores'!N134</f>
        <v>98</v>
      </c>
      <c r="O101" s="12">
        <f>'team scores'!O134</f>
        <v>69</v>
      </c>
      <c r="P101" s="12" t="str">
        <f>'team scores'!P134</f>
        <v xml:space="preserve"> </v>
      </c>
      <c r="Q101" s="12">
        <f>'team scores'!Q134</f>
        <v>243</v>
      </c>
    </row>
    <row r="102" spans="1:17" x14ac:dyDescent="0.2">
      <c r="B102" s="12" t="str">
        <f>'team scores'!A58</f>
        <v>A.J. Snyder</v>
      </c>
      <c r="C102" s="12" t="str">
        <f>'team scores'!B58</f>
        <v>Central Reg</v>
      </c>
      <c r="D102" s="12">
        <f>'team scores'!C58</f>
        <v>137</v>
      </c>
      <c r="E102" s="12">
        <f>'team scores'!D58</f>
        <v>116</v>
      </c>
      <c r="F102" s="12">
        <f>'team scores'!E58</f>
        <v>0</v>
      </c>
      <c r="G102" s="12" t="str">
        <f>'team scores'!F58</f>
        <v xml:space="preserve"> </v>
      </c>
      <c r="H102" s="12">
        <f>'team scores'!G58</f>
        <v>253</v>
      </c>
      <c r="K102" s="12" t="str">
        <f>'team scores'!K71</f>
        <v>Amelia Martinez</v>
      </c>
      <c r="L102" s="12" t="str">
        <f>'team scores'!L71</f>
        <v>Lakewood</v>
      </c>
      <c r="M102" s="12">
        <f>'team scores'!M71</f>
        <v>73</v>
      </c>
      <c r="N102" s="12">
        <f>'team scores'!N71</f>
        <v>80</v>
      </c>
      <c r="O102" s="12">
        <f>'team scores'!O71</f>
        <v>66</v>
      </c>
      <c r="P102" s="12" t="str">
        <f>'team scores'!P71</f>
        <v xml:space="preserve"> </v>
      </c>
      <c r="Q102" s="12">
        <f>'team scores'!Q71</f>
        <v>219</v>
      </c>
    </row>
    <row r="103" spans="1:17" x14ac:dyDescent="0.2">
      <c r="B103" s="12" t="str">
        <f>'team scores'!A22</f>
        <v>Nick Koval</v>
      </c>
      <c r="C103" s="12" t="str">
        <f>'team scores'!B22</f>
        <v>Brick</v>
      </c>
      <c r="D103" s="12">
        <f>'team scores'!C22</f>
        <v>0</v>
      </c>
      <c r="E103" s="12">
        <f>'team scores'!D22</f>
        <v>0</v>
      </c>
      <c r="F103" s="12">
        <f>'team scores'!E22</f>
        <v>200</v>
      </c>
      <c r="G103" s="12" t="str">
        <f>'team scores'!F22</f>
        <v xml:space="preserve"> </v>
      </c>
      <c r="H103" s="12">
        <f>'team scores'!G22</f>
        <v>200</v>
      </c>
      <c r="K103" s="12" t="str">
        <f>'team scores'!K72</f>
        <v xml:space="preserve">Ana Acatitla </v>
      </c>
      <c r="L103" s="12" t="str">
        <f>'team scores'!L72</f>
        <v>Lakewood</v>
      </c>
      <c r="M103" s="12">
        <f>'team scores'!M72</f>
        <v>43</v>
      </c>
      <c r="N103" s="12">
        <f>'team scores'!N72</f>
        <v>65</v>
      </c>
      <c r="O103" s="12">
        <f>'team scores'!O72</f>
        <v>97</v>
      </c>
      <c r="P103" s="12" t="str">
        <f>'team scores'!P72</f>
        <v xml:space="preserve"> </v>
      </c>
      <c r="Q103" s="12">
        <f>'team scores'!Q72</f>
        <v>205</v>
      </c>
    </row>
    <row r="104" spans="1:17" x14ac:dyDescent="0.2">
      <c r="B104" s="12" t="str">
        <f>'team scores'!A153</f>
        <v>Tristen Minnoia</v>
      </c>
      <c r="C104" s="12" t="str">
        <f>'team scores'!B153</f>
        <v>TRS</v>
      </c>
      <c r="D104" s="12">
        <f>'team scores'!C153</f>
        <v>0</v>
      </c>
      <c r="E104" s="12">
        <f>'team scores'!D153</f>
        <v>0</v>
      </c>
      <c r="F104" s="12">
        <f>'team scores'!E153</f>
        <v>170</v>
      </c>
      <c r="G104" s="12" t="str">
        <f>'team scores'!F153</f>
        <v xml:space="preserve"> </v>
      </c>
      <c r="H104" s="12">
        <f>'team scores'!G153</f>
        <v>170</v>
      </c>
      <c r="K104" s="12" t="str">
        <f>'team scores'!K19</f>
        <v>Julia Carty</v>
      </c>
      <c r="L104" s="12" t="str">
        <f>'team scores'!L19</f>
        <v>Brick Mem.</v>
      </c>
      <c r="M104" s="12">
        <f>'team scores'!M19</f>
        <v>0</v>
      </c>
      <c r="N104" s="12">
        <f>'team scores'!N19</f>
        <v>156</v>
      </c>
      <c r="O104" s="12">
        <f>'team scores'!O19</f>
        <v>0</v>
      </c>
      <c r="P104" s="12" t="str">
        <f>'team scores'!P19</f>
        <v xml:space="preserve"> </v>
      </c>
      <c r="Q104" s="12">
        <f>'team scores'!Q19</f>
        <v>156</v>
      </c>
    </row>
    <row r="105" spans="1:17" x14ac:dyDescent="0.2">
      <c r="B105" s="12" t="str">
        <f>'team scores'!A148</f>
        <v>Zack Tamaro</v>
      </c>
      <c r="C105" s="12" t="str">
        <f>'team scores'!B148</f>
        <v>TRS</v>
      </c>
      <c r="D105" s="12">
        <f>'team scores'!C148</f>
        <v>0</v>
      </c>
      <c r="E105" s="12">
        <f>'team scores'!D148</f>
        <v>165</v>
      </c>
      <c r="F105" s="12">
        <f>'team scores'!E148</f>
        <v>0</v>
      </c>
      <c r="G105" s="12" t="str">
        <f>'team scores'!F148</f>
        <v xml:space="preserve"> </v>
      </c>
      <c r="H105" s="12">
        <f>'team scores'!G148</f>
        <v>165</v>
      </c>
      <c r="K105" s="12" t="str">
        <f>'team scores'!K20</f>
        <v>Bri Rodriguez</v>
      </c>
      <c r="L105" s="12" t="str">
        <f>'team scores'!L20</f>
        <v>Brick Mem.</v>
      </c>
      <c r="M105" s="12">
        <f>'team scores'!M20</f>
        <v>0</v>
      </c>
      <c r="N105" s="12">
        <f>'team scores'!N20</f>
        <v>0</v>
      </c>
      <c r="O105" s="12">
        <f>'team scores'!O20</f>
        <v>146</v>
      </c>
      <c r="P105" s="12" t="str">
        <f>'team scores'!P20</f>
        <v xml:space="preserve"> </v>
      </c>
      <c r="Q105" s="12">
        <f>'team scores'!Q20</f>
        <v>146</v>
      </c>
    </row>
    <row r="106" spans="1:17" x14ac:dyDescent="0.2">
      <c r="B106" s="12" t="str">
        <f>'team scores'!A75</f>
        <v>James Patanik</v>
      </c>
      <c r="C106" s="12" t="str">
        <f>'team scores'!B75</f>
        <v>Edison</v>
      </c>
      <c r="D106" s="12">
        <f>'team scores'!C75</f>
        <v>0</v>
      </c>
      <c r="E106" s="12">
        <f>'team scores'!D75</f>
        <v>0</v>
      </c>
      <c r="F106" s="12">
        <f>'team scores'!E75</f>
        <v>153</v>
      </c>
      <c r="G106" s="12" t="str">
        <f>'team scores'!F75</f>
        <v xml:space="preserve"> </v>
      </c>
      <c r="H106" s="12">
        <f>'team scores'!G75</f>
        <v>153</v>
      </c>
      <c r="K106" s="12" t="str">
        <f>'team scores'!K18</f>
        <v>Erica Cuccurullo</v>
      </c>
      <c r="L106" s="12" t="str">
        <f>'team scores'!L18</f>
        <v>Brick Mem.</v>
      </c>
      <c r="M106" s="12">
        <f>'team scores'!M18</f>
        <v>120</v>
      </c>
      <c r="N106" s="12">
        <f>'team scores'!N18</f>
        <v>0</v>
      </c>
      <c r="O106" s="12">
        <f>'team scores'!O18</f>
        <v>0</v>
      </c>
      <c r="P106" s="12" t="str">
        <f>'team scores'!P18</f>
        <v xml:space="preserve"> </v>
      </c>
      <c r="Q106" s="12">
        <f>'team scores'!Q18</f>
        <v>120</v>
      </c>
    </row>
    <row r="107" spans="1:17" x14ac:dyDescent="0.2">
      <c r="B107" s="12" t="str">
        <f>'team scores'!A101</f>
        <v>Brian Montes</v>
      </c>
      <c r="C107" s="12" t="str">
        <f>'team scores'!B101</f>
        <v>Lakewood</v>
      </c>
      <c r="D107" s="12">
        <f>'team scores'!C101</f>
        <v>0</v>
      </c>
      <c r="E107" s="12">
        <f>'team scores'!D101</f>
        <v>140</v>
      </c>
      <c r="F107" s="12">
        <f>'team scores'!E101</f>
        <v>0</v>
      </c>
      <c r="G107" s="12" t="str">
        <f>'team scores'!F101</f>
        <v xml:space="preserve"> </v>
      </c>
      <c r="H107" s="12">
        <f>'team scores'!G101</f>
        <v>140</v>
      </c>
      <c r="K107" s="12" t="str">
        <f>'team scores'!K267</f>
        <v xml:space="preserve"> </v>
      </c>
      <c r="L107" s="12" t="str">
        <f>'team scores'!L267</f>
        <v>Teaneck</v>
      </c>
      <c r="M107" s="12">
        <f>'team scores'!M267</f>
        <v>0</v>
      </c>
      <c r="N107" s="12">
        <f>'team scores'!N267</f>
        <v>0</v>
      </c>
      <c r="O107" s="12">
        <f>'team scores'!O267</f>
        <v>0</v>
      </c>
      <c r="P107" s="12" t="str">
        <f>'team scores'!P267</f>
        <v xml:space="preserve"> </v>
      </c>
      <c r="Q107" s="12">
        <f>'team scores'!Q267</f>
        <v>0</v>
      </c>
    </row>
    <row r="108" spans="1:17" x14ac:dyDescent="0.2">
      <c r="B108" s="12" t="str">
        <f>'team scores'!A100</f>
        <v>Malachi Sutton</v>
      </c>
      <c r="C108" s="12" t="str">
        <f>'team scores'!B100</f>
        <v>Lakewood</v>
      </c>
      <c r="D108" s="12">
        <f>'team scores'!C100</f>
        <v>126</v>
      </c>
      <c r="E108" s="12">
        <f>'team scores'!D100</f>
        <v>0</v>
      </c>
      <c r="F108" s="12">
        <f>'team scores'!E100</f>
        <v>0</v>
      </c>
      <c r="G108" s="12" t="str">
        <f>'team scores'!F100</f>
        <v xml:space="preserve"> </v>
      </c>
      <c r="H108" s="12">
        <f>'team scores'!G100</f>
        <v>126</v>
      </c>
      <c r="K108" s="12" t="str">
        <f>'team scores'!K263</f>
        <v xml:space="preserve"> </v>
      </c>
      <c r="L108" s="12" t="str">
        <f>'team scores'!L263</f>
        <v>Teaneck</v>
      </c>
      <c r="M108" s="12">
        <f>'team scores'!M263</f>
        <v>0</v>
      </c>
      <c r="N108" s="12">
        <f>'team scores'!N263</f>
        <v>0</v>
      </c>
      <c r="O108" s="12">
        <f>'team scores'!O263</f>
        <v>0</v>
      </c>
      <c r="P108" s="12" t="str">
        <f>'team scores'!P263</f>
        <v xml:space="preserve"> </v>
      </c>
      <c r="Q108" s="12">
        <f>'team scores'!Q263</f>
        <v>0</v>
      </c>
    </row>
    <row r="109" spans="1:17" x14ac:dyDescent="0.2">
      <c r="B109" s="12" t="str">
        <f>'team scores'!A59</f>
        <v>Anthony Rosas</v>
      </c>
      <c r="C109" s="12" t="str">
        <f>'team scores'!B59</f>
        <v>Central Reg</v>
      </c>
      <c r="D109" s="12">
        <f>'team scores'!C59</f>
        <v>118</v>
      </c>
      <c r="E109" s="12">
        <f>'team scores'!D59</f>
        <v>0</v>
      </c>
      <c r="F109" s="12">
        <f>'team scores'!E59</f>
        <v>0</v>
      </c>
      <c r="G109" s="12" t="str">
        <f>'team scores'!F59</f>
        <v xml:space="preserve"> </v>
      </c>
      <c r="H109" s="12">
        <f>'team scores'!G59</f>
        <v>118</v>
      </c>
      <c r="K109" s="12" t="str">
        <f>'team scores'!K152</f>
        <v xml:space="preserve"> </v>
      </c>
      <c r="L109" s="12" t="str">
        <f>'team scores'!L152</f>
        <v>Barnegat</v>
      </c>
      <c r="M109" s="12">
        <f>'team scores'!M152</f>
        <v>0</v>
      </c>
      <c r="N109" s="12">
        <f>'team scores'!N152</f>
        <v>0</v>
      </c>
      <c r="O109" s="12">
        <f>'team scores'!O152</f>
        <v>0</v>
      </c>
      <c r="P109" s="12" t="str">
        <f>'team scores'!P152</f>
        <v xml:space="preserve"> </v>
      </c>
      <c r="Q109" s="12">
        <f>'team scores'!Q152</f>
        <v>0</v>
      </c>
    </row>
    <row r="110" spans="1:17" x14ac:dyDescent="0.2">
      <c r="B110" s="12" t="str">
        <f>'team scores'!A205</f>
        <v xml:space="preserve"> </v>
      </c>
      <c r="C110" s="12" t="str">
        <f>'team scores'!B205</f>
        <v>So. Plainfield</v>
      </c>
      <c r="D110" s="12">
        <f>'team scores'!C205</f>
        <v>0</v>
      </c>
      <c r="E110" s="12">
        <f>'team scores'!D205</f>
        <v>0</v>
      </c>
      <c r="F110" s="12">
        <f>'team scores'!E205</f>
        <v>0</v>
      </c>
      <c r="G110" s="12" t="str">
        <f>'team scores'!F205</f>
        <v xml:space="preserve"> </v>
      </c>
      <c r="H110" s="12">
        <f>'team scores'!G205</f>
        <v>0</v>
      </c>
      <c r="K110" s="12">
        <f>'team scores'!K190</f>
        <v>0</v>
      </c>
      <c r="L110" s="12" t="str">
        <f>'team scores'!L190</f>
        <v>Old Bridge</v>
      </c>
      <c r="M110" s="12">
        <f>'team scores'!M190</f>
        <v>0</v>
      </c>
      <c r="N110" s="12">
        <f>'team scores'!N190</f>
        <v>0</v>
      </c>
      <c r="O110" s="12">
        <f>'team scores'!O190</f>
        <v>0</v>
      </c>
      <c r="P110" s="12" t="str">
        <f>'team scores'!P190</f>
        <v xml:space="preserve"> </v>
      </c>
      <c r="Q110" s="12">
        <f>'team scores'!Q190</f>
        <v>0</v>
      </c>
    </row>
    <row r="111" spans="1:17" x14ac:dyDescent="0.2">
      <c r="B111" s="12" t="str">
        <f>'team scores'!A242</f>
        <v xml:space="preserve"> </v>
      </c>
      <c r="C111" s="12" t="str">
        <f>'team scores'!B242</f>
        <v>Lacey</v>
      </c>
      <c r="D111" s="12">
        <f>'team scores'!C242</f>
        <v>0</v>
      </c>
      <c r="E111" s="12">
        <f>'team scores'!D242</f>
        <v>0</v>
      </c>
      <c r="F111" s="12">
        <f>'team scores'!E242</f>
        <v>0</v>
      </c>
      <c r="G111" s="12" t="str">
        <f>'team scores'!F242</f>
        <v xml:space="preserve"> </v>
      </c>
      <c r="H111" s="12">
        <f>'team scores'!G242</f>
        <v>0</v>
      </c>
      <c r="K111" s="12">
        <f>'team scores'!K191</f>
        <v>0</v>
      </c>
      <c r="L111" s="12" t="str">
        <f>'team scores'!L191</f>
        <v>Old Bridge</v>
      </c>
      <c r="M111" s="12">
        <f>'team scores'!M191</f>
        <v>0</v>
      </c>
      <c r="N111" s="12">
        <f>'team scores'!N191</f>
        <v>0</v>
      </c>
      <c r="O111" s="12">
        <f>'team scores'!O191</f>
        <v>0</v>
      </c>
      <c r="P111" s="12" t="str">
        <f>'team scores'!P191</f>
        <v xml:space="preserve"> </v>
      </c>
      <c r="Q111" s="12">
        <f>'team scores'!Q191</f>
        <v>0</v>
      </c>
    </row>
    <row r="112" spans="1:17" x14ac:dyDescent="0.2">
      <c r="B112" s="12" t="str">
        <f>'team scores'!A202</f>
        <v xml:space="preserve"> </v>
      </c>
      <c r="C112" s="12" t="str">
        <f>'team scores'!B202</f>
        <v>So. Plainfield</v>
      </c>
      <c r="D112" s="12">
        <f>'team scores'!C202</f>
        <v>0</v>
      </c>
      <c r="E112" s="12">
        <f>'team scores'!D202</f>
        <v>0</v>
      </c>
      <c r="F112" s="12">
        <f>'team scores'!E202</f>
        <v>0</v>
      </c>
      <c r="G112" s="12" t="str">
        <f>'team scores'!F202</f>
        <v xml:space="preserve"> </v>
      </c>
      <c r="H112" s="12">
        <f>'team scores'!G202</f>
        <v>0</v>
      </c>
      <c r="K112" s="12" t="str">
        <f>'team scores'!K265</f>
        <v xml:space="preserve"> </v>
      </c>
      <c r="L112" s="12" t="str">
        <f>'team scores'!L265</f>
        <v>Teaneck</v>
      </c>
      <c r="M112" s="12">
        <f>'team scores'!M265</f>
        <v>0</v>
      </c>
      <c r="N112" s="12">
        <f>'team scores'!N265</f>
        <v>0</v>
      </c>
      <c r="O112" s="12">
        <f>'team scores'!O265</f>
        <v>0</v>
      </c>
      <c r="P112" s="12" t="str">
        <f>'team scores'!P265</f>
        <v xml:space="preserve"> </v>
      </c>
      <c r="Q112" s="12">
        <f>'team scores'!Q265</f>
        <v>0</v>
      </c>
    </row>
    <row r="113" spans="2:17" x14ac:dyDescent="0.2">
      <c r="B113" s="12" t="str">
        <f>'team scores'!A229</f>
        <v xml:space="preserve"> </v>
      </c>
      <c r="C113" s="12" t="str">
        <f>'team scores'!B229</f>
        <v>Keansburg</v>
      </c>
      <c r="D113" s="12">
        <f>'team scores'!C229</f>
        <v>0</v>
      </c>
      <c r="E113" s="12">
        <f>'team scores'!D229</f>
        <v>0</v>
      </c>
      <c r="F113" s="12">
        <f>'team scores'!E229</f>
        <v>0</v>
      </c>
      <c r="G113" s="12" t="str">
        <f>'team scores'!F229</f>
        <v xml:space="preserve"> </v>
      </c>
      <c r="H113" s="12">
        <f>'team scores'!G229</f>
        <v>0</v>
      </c>
      <c r="K113" s="12" t="str">
        <f>'team scores'!K204</f>
        <v xml:space="preserve"> </v>
      </c>
      <c r="L113" s="12" t="str">
        <f>'team scores'!L204</f>
        <v>Keansburg</v>
      </c>
      <c r="M113" s="12">
        <f>'team scores'!M204</f>
        <v>0</v>
      </c>
      <c r="N113" s="12">
        <f>'team scores'!N204</f>
        <v>0</v>
      </c>
      <c r="O113" s="12">
        <f>'team scores'!O204</f>
        <v>0</v>
      </c>
      <c r="P113" s="12" t="str">
        <f>'team scores'!P204</f>
        <v xml:space="preserve"> </v>
      </c>
      <c r="Q113" s="12">
        <f>'team scores'!Q204</f>
        <v>0</v>
      </c>
    </row>
    <row r="114" spans="2:17" x14ac:dyDescent="0.2">
      <c r="B114" s="12" t="str">
        <f>'team scores'!A204</f>
        <v xml:space="preserve"> </v>
      </c>
      <c r="C114" s="12" t="str">
        <f>'team scores'!B204</f>
        <v>So. Plainfield</v>
      </c>
      <c r="D114" s="12">
        <f>'team scores'!C204</f>
        <v>0</v>
      </c>
      <c r="E114" s="12">
        <f>'team scores'!D204</f>
        <v>0</v>
      </c>
      <c r="F114" s="12">
        <f>'team scores'!E204</f>
        <v>0</v>
      </c>
      <c r="G114" s="12" t="str">
        <f>'team scores'!F204</f>
        <v xml:space="preserve"> </v>
      </c>
      <c r="H114" s="12">
        <f>'team scores'!G204</f>
        <v>0</v>
      </c>
      <c r="K114" s="12" t="str">
        <f>'team scores'!K266</f>
        <v xml:space="preserve"> </v>
      </c>
      <c r="L114" s="12" t="str">
        <f>'team scores'!L266</f>
        <v>Teaneck</v>
      </c>
      <c r="M114" s="12">
        <f>'team scores'!M266</f>
        <v>0</v>
      </c>
      <c r="N114" s="12">
        <f>'team scores'!N266</f>
        <v>0</v>
      </c>
      <c r="O114" s="12">
        <f>'team scores'!O266</f>
        <v>0</v>
      </c>
      <c r="P114" s="12" t="str">
        <f>'team scores'!P266</f>
        <v xml:space="preserve"> </v>
      </c>
      <c r="Q114" s="12">
        <f>'team scores'!Q266</f>
        <v>0</v>
      </c>
    </row>
    <row r="115" spans="2:17" x14ac:dyDescent="0.2">
      <c r="B115" s="12" t="str">
        <f>'team scores'!A251</f>
        <v xml:space="preserve"> </v>
      </c>
      <c r="C115" s="12" t="str">
        <f>'team scores'!B251</f>
        <v>TRE</v>
      </c>
      <c r="D115" s="12">
        <f>'team scores'!C251</f>
        <v>0</v>
      </c>
      <c r="E115" s="12">
        <f>'team scores'!D251</f>
        <v>0</v>
      </c>
      <c r="F115" s="12">
        <f>'team scores'!E251</f>
        <v>0</v>
      </c>
      <c r="G115" s="12" t="str">
        <f>'team scores'!F251</f>
        <v xml:space="preserve"> </v>
      </c>
      <c r="H115" s="12">
        <f>'team scores'!G251</f>
        <v>0</v>
      </c>
      <c r="K115" s="12" t="str">
        <f>'team scores'!K264</f>
        <v xml:space="preserve"> </v>
      </c>
      <c r="L115" s="12" t="str">
        <f>'team scores'!L264</f>
        <v>Teaneck</v>
      </c>
      <c r="M115" s="12">
        <f>'team scores'!M264</f>
        <v>0</v>
      </c>
      <c r="N115" s="12">
        <f>'team scores'!N264</f>
        <v>0</v>
      </c>
      <c r="O115" s="12">
        <f>'team scores'!O264</f>
        <v>0</v>
      </c>
      <c r="P115" s="12" t="str">
        <f>'team scores'!P264</f>
        <v xml:space="preserve"> </v>
      </c>
      <c r="Q115" s="12">
        <f>'team scores'!Q264</f>
        <v>0</v>
      </c>
    </row>
    <row r="116" spans="2:17" x14ac:dyDescent="0.2">
      <c r="B116" s="12" t="str">
        <f>'team scores'!A254</f>
        <v xml:space="preserve"> </v>
      </c>
      <c r="C116" s="12" t="str">
        <f>'team scores'!B254</f>
        <v>TRE</v>
      </c>
      <c r="D116" s="12">
        <f>'team scores'!C254</f>
        <v>0</v>
      </c>
      <c r="E116" s="12">
        <f>'team scores'!D254</f>
        <v>0</v>
      </c>
      <c r="F116" s="12">
        <f>'team scores'!E254</f>
        <v>0</v>
      </c>
      <c r="G116" s="12" t="str">
        <f>'team scores'!F254</f>
        <v xml:space="preserve"> </v>
      </c>
      <c r="H116" s="12">
        <f>'team scores'!G254</f>
        <v>0</v>
      </c>
      <c r="K116" s="12">
        <f>'team scores'!K189</f>
        <v>0</v>
      </c>
      <c r="L116" s="12" t="str">
        <f>'team scores'!L189</f>
        <v>Old Bridge</v>
      </c>
      <c r="M116" s="12">
        <f>'team scores'!M189</f>
        <v>0</v>
      </c>
      <c r="N116" s="12">
        <f>'team scores'!N189</f>
        <v>0</v>
      </c>
      <c r="O116" s="12">
        <f>'team scores'!O189</f>
        <v>0</v>
      </c>
      <c r="P116" s="12" t="str">
        <f>'team scores'!P189</f>
        <v xml:space="preserve"> </v>
      </c>
      <c r="Q116" s="12">
        <f>'team scores'!Q189</f>
        <v>0</v>
      </c>
    </row>
    <row r="117" spans="2:17" x14ac:dyDescent="0.2">
      <c r="B117" s="12" t="str">
        <f>'team scores'!A228</f>
        <v xml:space="preserve"> </v>
      </c>
      <c r="C117" s="12" t="str">
        <f>'team scores'!B228</f>
        <v>Keansburg</v>
      </c>
      <c r="D117" s="12">
        <f>'team scores'!C228</f>
        <v>0</v>
      </c>
      <c r="E117" s="12">
        <f>'team scores'!D228</f>
        <v>0</v>
      </c>
      <c r="F117" s="12">
        <f>'team scores'!E228</f>
        <v>0</v>
      </c>
      <c r="G117" s="12" t="str">
        <f>'team scores'!F228</f>
        <v xml:space="preserve"> </v>
      </c>
      <c r="H117" s="12">
        <f>'team scores'!G228</f>
        <v>0</v>
      </c>
      <c r="K117" s="12">
        <f>'team scores'!K187</f>
        <v>0</v>
      </c>
      <c r="L117" s="12" t="str">
        <f>'team scores'!L187</f>
        <v>Old Bridge</v>
      </c>
      <c r="M117" s="12">
        <f>'team scores'!M187</f>
        <v>0</v>
      </c>
      <c r="N117" s="12">
        <f>'team scores'!N187</f>
        <v>0</v>
      </c>
      <c r="O117" s="12">
        <f>'team scores'!O187</f>
        <v>0</v>
      </c>
      <c r="P117" s="12" t="str">
        <f>'team scores'!P187</f>
        <v xml:space="preserve"> </v>
      </c>
      <c r="Q117" s="12">
        <f>'team scores'!Q187</f>
        <v>0</v>
      </c>
    </row>
    <row r="118" spans="2:17" x14ac:dyDescent="0.2">
      <c r="B118" s="12" t="str">
        <f>'team scores'!A255</f>
        <v xml:space="preserve"> </v>
      </c>
      <c r="C118" s="12" t="str">
        <f>'team scores'!B255</f>
        <v>TRE</v>
      </c>
      <c r="D118" s="12">
        <f>'team scores'!C255</f>
        <v>0</v>
      </c>
      <c r="E118" s="12">
        <f>'team scores'!D255</f>
        <v>0</v>
      </c>
      <c r="F118" s="12">
        <f>'team scores'!E255</f>
        <v>0</v>
      </c>
      <c r="G118" s="12" t="str">
        <f>'team scores'!F255</f>
        <v xml:space="preserve"> </v>
      </c>
      <c r="H118" s="12">
        <f>'team scores'!G255</f>
        <v>0</v>
      </c>
      <c r="K118" s="12">
        <f>'team scores'!K186</f>
        <v>0</v>
      </c>
      <c r="L118" s="12" t="str">
        <f>'team scores'!L186</f>
        <v>Old Bridge</v>
      </c>
      <c r="M118" s="12">
        <f>'team scores'!M186</f>
        <v>0</v>
      </c>
      <c r="N118" s="12">
        <f>'team scores'!N186</f>
        <v>0</v>
      </c>
      <c r="O118" s="12">
        <f>'team scores'!O186</f>
        <v>0</v>
      </c>
      <c r="P118" s="12" t="str">
        <f>'team scores'!P186</f>
        <v xml:space="preserve"> </v>
      </c>
      <c r="Q118" s="12">
        <f>'team scores'!Q186</f>
        <v>0</v>
      </c>
    </row>
    <row r="119" spans="2:17" x14ac:dyDescent="0.2">
      <c r="B119" s="12" t="str">
        <f>'team scores'!A281</f>
        <v xml:space="preserve"> </v>
      </c>
      <c r="C119" s="12" t="str">
        <f>'team scores'!B281</f>
        <v>Teaneck</v>
      </c>
      <c r="D119" s="12">
        <f>'team scores'!C281</f>
        <v>0</v>
      </c>
      <c r="E119" s="12">
        <f>'team scores'!D281</f>
        <v>0</v>
      </c>
      <c r="F119" s="12">
        <f>'team scores'!E281</f>
        <v>0</v>
      </c>
      <c r="G119" s="12" t="str">
        <f>'team scores'!F281</f>
        <v xml:space="preserve"> </v>
      </c>
      <c r="H119" s="12">
        <f>'team scores'!G281</f>
        <v>0</v>
      </c>
      <c r="K119" s="12" t="str">
        <f>'team scores'!K268</f>
        <v xml:space="preserve"> </v>
      </c>
      <c r="L119" s="12" t="str">
        <f>'team scores'!L268</f>
        <v>Teaneck</v>
      </c>
      <c r="M119" s="12">
        <f>'team scores'!M268</f>
        <v>0</v>
      </c>
      <c r="N119" s="12">
        <f>'team scores'!N268</f>
        <v>0</v>
      </c>
      <c r="O119" s="12">
        <f>'team scores'!O268</f>
        <v>0</v>
      </c>
      <c r="P119" s="12" t="str">
        <f>'team scores'!P268</f>
        <v xml:space="preserve"> </v>
      </c>
      <c r="Q119" s="12">
        <f>'team scores'!Q268</f>
        <v>0</v>
      </c>
    </row>
    <row r="120" spans="2:17" x14ac:dyDescent="0.2">
      <c r="B120" s="12" t="str">
        <f>'team scores'!A203</f>
        <v xml:space="preserve"> </v>
      </c>
      <c r="C120" s="12" t="str">
        <f>'team scores'!B203</f>
        <v>So. Plainfield</v>
      </c>
      <c r="D120" s="12">
        <f>'team scores'!C203</f>
        <v>0</v>
      </c>
      <c r="E120" s="12">
        <f>'team scores'!D203</f>
        <v>0</v>
      </c>
      <c r="F120" s="12">
        <f>'team scores'!E203</f>
        <v>0</v>
      </c>
      <c r="G120" s="12" t="str">
        <f>'team scores'!F203</f>
        <v xml:space="preserve"> </v>
      </c>
      <c r="H120" s="12">
        <f>'team scores'!G203</f>
        <v>0</v>
      </c>
      <c r="K120" s="12" t="str">
        <f>'team scores'!K202</f>
        <v xml:space="preserve"> </v>
      </c>
      <c r="L120" s="12" t="str">
        <f>'team scores'!L202</f>
        <v>Keansburg</v>
      </c>
      <c r="M120" s="12">
        <f>'team scores'!M202</f>
        <v>0</v>
      </c>
      <c r="N120" s="12">
        <f>'team scores'!N202</f>
        <v>0</v>
      </c>
      <c r="O120" s="12">
        <f>'team scores'!O202</f>
        <v>0</v>
      </c>
      <c r="P120" s="12" t="str">
        <f>'team scores'!P202</f>
        <v xml:space="preserve"> </v>
      </c>
      <c r="Q120" s="12">
        <f>'team scores'!Q202</f>
        <v>0</v>
      </c>
    </row>
    <row r="121" spans="2:17" x14ac:dyDescent="0.2">
      <c r="B121" s="12" t="str">
        <f>'team scores'!A252</f>
        <v xml:space="preserve"> </v>
      </c>
      <c r="C121" s="12" t="str">
        <f>'team scores'!B252</f>
        <v>TRE</v>
      </c>
      <c r="D121" s="12">
        <f>'team scores'!C252</f>
        <v>0</v>
      </c>
      <c r="E121" s="12">
        <f>'team scores'!D252</f>
        <v>0</v>
      </c>
      <c r="F121" s="12">
        <f>'team scores'!E252</f>
        <v>0</v>
      </c>
      <c r="G121" s="12" t="str">
        <f>'team scores'!F252</f>
        <v xml:space="preserve"> </v>
      </c>
      <c r="H121" s="12">
        <f>'team scores'!G252</f>
        <v>0</v>
      </c>
      <c r="K121" s="12" t="str">
        <f>'team scores'!K199</f>
        <v xml:space="preserve"> </v>
      </c>
      <c r="L121" s="12" t="str">
        <f>'team scores'!L199</f>
        <v>Keansburg</v>
      </c>
      <c r="M121" s="12">
        <f>'team scores'!M199</f>
        <v>0</v>
      </c>
      <c r="N121" s="12">
        <f>'team scores'!N199</f>
        <v>0</v>
      </c>
      <c r="O121" s="12">
        <f>'team scores'!O199</f>
        <v>0</v>
      </c>
      <c r="P121" s="12" t="str">
        <f>'team scores'!P199</f>
        <v xml:space="preserve"> </v>
      </c>
      <c r="Q121" s="12">
        <f>'team scores'!Q199</f>
        <v>0</v>
      </c>
    </row>
    <row r="122" spans="2:17" x14ac:dyDescent="0.2">
      <c r="B122" s="12" t="str">
        <f>'team scores'!A212</f>
        <v xml:space="preserve"> </v>
      </c>
      <c r="C122" s="12" t="str">
        <f>'team scores'!B212</f>
        <v>Old Bridge</v>
      </c>
      <c r="D122" s="12">
        <f>'team scores'!C212</f>
        <v>0</v>
      </c>
      <c r="E122" s="12">
        <f>'team scores'!D212</f>
        <v>0</v>
      </c>
      <c r="F122" s="12">
        <f>'team scores'!E212</f>
        <v>0</v>
      </c>
      <c r="G122" s="12" t="str">
        <f>'team scores'!F212</f>
        <v xml:space="preserve"> </v>
      </c>
      <c r="H122" s="12">
        <f>'team scores'!G212</f>
        <v>0</v>
      </c>
      <c r="K122" s="12" t="str">
        <f>'team scores'!K201</f>
        <v xml:space="preserve"> </v>
      </c>
      <c r="L122" s="12" t="str">
        <f>'team scores'!L201</f>
        <v>Keansburg</v>
      </c>
      <c r="M122" s="12">
        <f>'team scores'!M201</f>
        <v>0</v>
      </c>
      <c r="N122" s="12">
        <f>'team scores'!N201</f>
        <v>0</v>
      </c>
      <c r="O122" s="12">
        <f>'team scores'!O201</f>
        <v>0</v>
      </c>
      <c r="P122" s="12" t="str">
        <f>'team scores'!P201</f>
        <v xml:space="preserve"> </v>
      </c>
      <c r="Q122" s="12">
        <f>'team scores'!Q201</f>
        <v>0</v>
      </c>
    </row>
    <row r="123" spans="2:17" x14ac:dyDescent="0.2">
      <c r="B123" s="12" t="str">
        <f>'team scores'!A277</f>
        <v xml:space="preserve"> </v>
      </c>
      <c r="C123" s="12" t="str">
        <f>'team scores'!B277</f>
        <v>Teaneck</v>
      </c>
      <c r="D123" s="12">
        <f>'team scores'!C277</f>
        <v>0</v>
      </c>
      <c r="E123" s="12">
        <f>'team scores'!D277</f>
        <v>0</v>
      </c>
      <c r="F123" s="12">
        <f>'team scores'!E277</f>
        <v>0</v>
      </c>
      <c r="G123" s="12" t="str">
        <f>'team scores'!F277</f>
        <v xml:space="preserve"> </v>
      </c>
      <c r="H123" s="12">
        <f>'team scores'!G277</f>
        <v>0</v>
      </c>
      <c r="K123" s="12">
        <f>'team scores'!K188</f>
        <v>0</v>
      </c>
      <c r="L123" s="12" t="str">
        <f>'team scores'!L188</f>
        <v>Old Bridge</v>
      </c>
      <c r="M123" s="12">
        <f>'team scores'!M188</f>
        <v>0</v>
      </c>
      <c r="N123" s="12">
        <f>'team scores'!N188</f>
        <v>0</v>
      </c>
      <c r="O123" s="12">
        <f>'team scores'!O188</f>
        <v>0</v>
      </c>
      <c r="P123" s="12" t="str">
        <f>'team scores'!P188</f>
        <v xml:space="preserve"> </v>
      </c>
      <c r="Q123" s="12">
        <f>'team scores'!Q188</f>
        <v>0</v>
      </c>
    </row>
    <row r="124" spans="2:17" x14ac:dyDescent="0.2">
      <c r="B124" s="12" t="str">
        <f>'team scores'!A250</f>
        <v xml:space="preserve"> </v>
      </c>
      <c r="C124" s="12" t="str">
        <f>'team scores'!B250</f>
        <v>TRE</v>
      </c>
      <c r="D124" s="12">
        <f>'team scores'!C250</f>
        <v>0</v>
      </c>
      <c r="E124" s="12">
        <f>'team scores'!D250</f>
        <v>0</v>
      </c>
      <c r="F124" s="12">
        <f>'team scores'!E250</f>
        <v>0</v>
      </c>
      <c r="G124" s="12" t="str">
        <f>'team scores'!F250</f>
        <v xml:space="preserve"> </v>
      </c>
      <c r="H124" s="12">
        <f>'team scores'!G250</f>
        <v>0</v>
      </c>
      <c r="K124" s="12" t="str">
        <f>'team scores'!K203</f>
        <v xml:space="preserve"> </v>
      </c>
      <c r="L124" s="12" t="str">
        <f>'team scores'!L203</f>
        <v>Keansburg</v>
      </c>
      <c r="M124" s="12">
        <f>'team scores'!M203</f>
        <v>0</v>
      </c>
      <c r="N124" s="12">
        <f>'team scores'!N203</f>
        <v>0</v>
      </c>
      <c r="O124" s="12">
        <f>'team scores'!O203</f>
        <v>0</v>
      </c>
      <c r="P124" s="12" t="str">
        <f>'team scores'!P203</f>
        <v xml:space="preserve"> </v>
      </c>
      <c r="Q124" s="12">
        <f>'team scores'!Q203</f>
        <v>0</v>
      </c>
    </row>
    <row r="125" spans="2:17" x14ac:dyDescent="0.2">
      <c r="B125" s="12" t="str">
        <f>'team scores'!A213</f>
        <v xml:space="preserve"> </v>
      </c>
      <c r="C125" s="12" t="str">
        <f>'team scores'!B213</f>
        <v>Old Bridge</v>
      </c>
      <c r="D125" s="12">
        <f>'team scores'!C213</f>
        <v>0</v>
      </c>
      <c r="E125" s="12">
        <f>'team scores'!D213</f>
        <v>0</v>
      </c>
      <c r="F125" s="12">
        <f>'team scores'!E213</f>
        <v>0</v>
      </c>
      <c r="G125" s="12" t="str">
        <f>'team scores'!F213</f>
        <v xml:space="preserve"> </v>
      </c>
      <c r="H125" s="12">
        <f>'team scores'!G213</f>
        <v>0</v>
      </c>
      <c r="K125" s="12" t="str">
        <f>'team scores'!K102</f>
        <v xml:space="preserve"> </v>
      </c>
      <c r="L125" s="12" t="str">
        <f>'team scores'!L102</f>
        <v xml:space="preserve"> </v>
      </c>
      <c r="M125" s="12">
        <f>'team scores'!M102</f>
        <v>0</v>
      </c>
      <c r="N125" s="12">
        <f>'team scores'!N102</f>
        <v>0</v>
      </c>
      <c r="O125" s="12">
        <f>'team scores'!O102</f>
        <v>0</v>
      </c>
      <c r="P125" s="12" t="str">
        <f>'team scores'!P102</f>
        <v xml:space="preserve"> </v>
      </c>
      <c r="Q125" s="12">
        <f>'team scores'!Q102</f>
        <v>0</v>
      </c>
    </row>
    <row r="126" spans="2:17" x14ac:dyDescent="0.2">
      <c r="B126" s="12" t="str">
        <f>'team scores'!A216</f>
        <v xml:space="preserve"> </v>
      </c>
      <c r="C126" s="12" t="str">
        <f>'team scores'!B216</f>
        <v>Old Bridge</v>
      </c>
      <c r="D126" s="12">
        <f>'team scores'!C216</f>
        <v>0</v>
      </c>
      <c r="E126" s="12">
        <f>'team scores'!D216</f>
        <v>0</v>
      </c>
      <c r="F126" s="12">
        <f>'team scores'!E216</f>
        <v>0</v>
      </c>
      <c r="G126" s="12" t="str">
        <f>'team scores'!F216</f>
        <v xml:space="preserve"> </v>
      </c>
      <c r="H126" s="12">
        <f>'team scores'!G216</f>
        <v>0</v>
      </c>
      <c r="K126" s="12" t="str">
        <f>'team scores'!K205</f>
        <v xml:space="preserve"> </v>
      </c>
      <c r="L126" s="12" t="str">
        <f>'team scores'!L205</f>
        <v>Keansburg</v>
      </c>
      <c r="M126" s="12">
        <f>'team scores'!M205</f>
        <v>0</v>
      </c>
      <c r="N126" s="12">
        <f>'team scores'!N205</f>
        <v>0</v>
      </c>
      <c r="O126" s="12">
        <f>'team scores'!O205</f>
        <v>0</v>
      </c>
      <c r="P126" s="12" t="str">
        <f>'team scores'!P205</f>
        <v xml:space="preserve"> </v>
      </c>
      <c r="Q126" s="12">
        <f>'team scores'!Q205</f>
        <v>0</v>
      </c>
    </row>
    <row r="127" spans="2:17" x14ac:dyDescent="0.2">
      <c r="B127" s="12" t="str">
        <f>'team scores'!A280</f>
        <v xml:space="preserve"> </v>
      </c>
      <c r="C127" s="12" t="str">
        <f>'team scores'!B280</f>
        <v>Teaneck</v>
      </c>
      <c r="D127" s="12">
        <f>'team scores'!C280</f>
        <v>0</v>
      </c>
      <c r="E127" s="12">
        <f>'team scores'!D280</f>
        <v>0</v>
      </c>
      <c r="F127" s="12">
        <f>'team scores'!E280</f>
        <v>0</v>
      </c>
      <c r="G127" s="12" t="str">
        <f>'team scores'!F280</f>
        <v xml:space="preserve"> </v>
      </c>
      <c r="H127" s="12">
        <f>'team scores'!G280</f>
        <v>0</v>
      </c>
      <c r="K127" s="12" t="str">
        <f>'team scores'!K101</f>
        <v xml:space="preserve"> </v>
      </c>
      <c r="L127" s="12" t="str">
        <f>'team scores'!L101</f>
        <v xml:space="preserve"> </v>
      </c>
      <c r="M127" s="12">
        <f>'team scores'!M101</f>
        <v>0</v>
      </c>
      <c r="N127" s="12">
        <f>'team scores'!N101</f>
        <v>0</v>
      </c>
      <c r="O127" s="12">
        <f>'team scores'!O101</f>
        <v>0</v>
      </c>
      <c r="P127" s="12" t="str">
        <f>'team scores'!P101</f>
        <v xml:space="preserve"> </v>
      </c>
      <c r="Q127" s="12">
        <f>'team scores'!Q101</f>
        <v>0</v>
      </c>
    </row>
    <row r="128" spans="2:17" x14ac:dyDescent="0.2">
      <c r="B128" s="12" t="str">
        <f>'team scores'!A227</f>
        <v xml:space="preserve"> </v>
      </c>
      <c r="C128" s="12" t="str">
        <f>'team scores'!B227</f>
        <v>Keansburg</v>
      </c>
      <c r="D128" s="12">
        <f>'team scores'!C227</f>
        <v>0</v>
      </c>
      <c r="E128" s="12">
        <f>'team scores'!D227</f>
        <v>0</v>
      </c>
      <c r="F128" s="12">
        <f>'team scores'!E227</f>
        <v>0</v>
      </c>
      <c r="G128" s="12" t="str">
        <f>'team scores'!F227</f>
        <v xml:space="preserve"> </v>
      </c>
      <c r="H128" s="12">
        <f>'team scores'!G227</f>
        <v>0</v>
      </c>
      <c r="K128" s="12" t="str">
        <f>'team scores'!K88</f>
        <v>Victoria Cizero</v>
      </c>
      <c r="L128" s="12" t="str">
        <f>'team scores'!L88</f>
        <v>Jackson Mem.</v>
      </c>
      <c r="M128" s="12">
        <f>'team scores'!M88</f>
        <v>0</v>
      </c>
      <c r="N128" s="12">
        <f>'team scores'!N88</f>
        <v>0</v>
      </c>
      <c r="O128" s="12">
        <f>'team scores'!O88</f>
        <v>0</v>
      </c>
      <c r="P128" s="12" t="str">
        <f>'team scores'!P88</f>
        <v xml:space="preserve"> </v>
      </c>
      <c r="Q128" s="12">
        <f>'team scores'!Q88</f>
        <v>0</v>
      </c>
    </row>
    <row r="129" spans="2:17" x14ac:dyDescent="0.2">
      <c r="B129" s="12" t="str">
        <f>'team scores'!A200</f>
        <v xml:space="preserve"> </v>
      </c>
      <c r="C129" s="12" t="str">
        <f>'team scores'!B200</f>
        <v>So. Plainfield</v>
      </c>
      <c r="D129" s="12">
        <f>'team scores'!C200</f>
        <v>0</v>
      </c>
      <c r="E129" s="12">
        <f>'team scores'!D200</f>
        <v>0</v>
      </c>
      <c r="F129" s="12">
        <f>'team scores'!E200</f>
        <v>0</v>
      </c>
      <c r="G129" s="12" t="str">
        <f>'team scores'!F200</f>
        <v xml:space="preserve"> </v>
      </c>
      <c r="H129" s="12">
        <f>'team scores'!G200</f>
        <v>0</v>
      </c>
      <c r="K129" s="12" t="str">
        <f>'team scores'!K49</f>
        <v xml:space="preserve"> </v>
      </c>
      <c r="L129" s="12" t="str">
        <f>'team scores'!L49</f>
        <v>Edison</v>
      </c>
      <c r="M129" s="12">
        <f>'team scores'!M49</f>
        <v>0</v>
      </c>
      <c r="N129" s="12">
        <f>'team scores'!N49</f>
        <v>0</v>
      </c>
      <c r="O129" s="12">
        <f>'team scores'!O49</f>
        <v>0</v>
      </c>
      <c r="P129" s="12" t="str">
        <f>'team scores'!P49</f>
        <v xml:space="preserve"> </v>
      </c>
      <c r="Q129" s="12">
        <f>'team scores'!Q49</f>
        <v>0</v>
      </c>
    </row>
    <row r="130" spans="2:17" x14ac:dyDescent="0.2">
      <c r="B130" s="12" t="str">
        <f>'team scores'!A253</f>
        <v xml:space="preserve"> </v>
      </c>
      <c r="C130" s="12" t="str">
        <f>'team scores'!B253</f>
        <v>TRE</v>
      </c>
      <c r="D130" s="12">
        <f>'team scores'!C253</f>
        <v>0</v>
      </c>
      <c r="E130" s="12">
        <f>'team scores'!D253</f>
        <v>0</v>
      </c>
      <c r="F130" s="12">
        <f>'team scores'!E253</f>
        <v>0</v>
      </c>
      <c r="G130" s="12" t="str">
        <f>'team scores'!F253</f>
        <v xml:space="preserve"> </v>
      </c>
      <c r="H130" s="12">
        <f>'team scores'!G253</f>
        <v>0</v>
      </c>
      <c r="K130" s="12" t="str">
        <f>'team scores'!K200</f>
        <v xml:space="preserve"> </v>
      </c>
      <c r="L130" s="12" t="str">
        <f>'team scores'!L200</f>
        <v>Keansburg</v>
      </c>
      <c r="M130" s="12">
        <f>'team scores'!M200</f>
        <v>0</v>
      </c>
      <c r="N130" s="12">
        <f>'team scores'!N200</f>
        <v>0</v>
      </c>
      <c r="O130" s="12">
        <f>'team scores'!O200</f>
        <v>0</v>
      </c>
      <c r="P130" s="12" t="str">
        <f>'team scores'!P200</f>
        <v xml:space="preserve"> </v>
      </c>
      <c r="Q130" s="12">
        <f>'team scores'!Q200</f>
        <v>0</v>
      </c>
    </row>
    <row r="131" spans="2:17" x14ac:dyDescent="0.2">
      <c r="B131" s="12" t="str">
        <f>'team scores'!A201</f>
        <v xml:space="preserve"> </v>
      </c>
      <c r="C131" s="12" t="str">
        <f>'team scores'!B201</f>
        <v>So. Plainfield</v>
      </c>
      <c r="D131" s="12">
        <f>'team scores'!C201</f>
        <v>0</v>
      </c>
      <c r="E131" s="12">
        <f>'team scores'!D201</f>
        <v>0</v>
      </c>
      <c r="F131" s="12">
        <f>'team scores'!E201</f>
        <v>0</v>
      </c>
      <c r="G131" s="12" t="str">
        <f>'team scores'!F201</f>
        <v xml:space="preserve"> </v>
      </c>
      <c r="H131" s="12">
        <f>'team scores'!G201</f>
        <v>0</v>
      </c>
      <c r="K131" s="12" t="str">
        <f>'team scores'!K9</f>
        <v xml:space="preserve"> </v>
      </c>
      <c r="L131" s="12" t="str">
        <f>'team scores'!L9</f>
        <v>Brick</v>
      </c>
      <c r="M131" s="12">
        <f>'team scores'!M9</f>
        <v>0</v>
      </c>
      <c r="N131" s="12">
        <f>'team scores'!N9</f>
        <v>0</v>
      </c>
      <c r="O131" s="12">
        <f>'team scores'!O9</f>
        <v>0</v>
      </c>
      <c r="P131" s="12" t="str">
        <f>'team scores'!P9</f>
        <v xml:space="preserve"> </v>
      </c>
      <c r="Q131" s="12">
        <f>'team scores'!Q9</f>
        <v>0</v>
      </c>
    </row>
    <row r="132" spans="2:17" x14ac:dyDescent="0.2">
      <c r="B132" s="12" t="str">
        <f>'team scores'!A211</f>
        <v xml:space="preserve"> </v>
      </c>
      <c r="C132" s="12" t="str">
        <f>'team scores'!B211</f>
        <v>Old Bridge</v>
      </c>
      <c r="D132" s="12">
        <f>'team scores'!C211</f>
        <v>0</v>
      </c>
      <c r="E132" s="12">
        <f>'team scores'!D211</f>
        <v>0</v>
      </c>
      <c r="F132" s="12">
        <f>'team scores'!E211</f>
        <v>0</v>
      </c>
      <c r="G132" s="12" t="str">
        <f>'team scores'!F211</f>
        <v xml:space="preserve"> </v>
      </c>
      <c r="H132" s="12">
        <f>'team scores'!G211</f>
        <v>0</v>
      </c>
      <c r="K132" s="12" t="str">
        <f>'team scores'!K10</f>
        <v xml:space="preserve"> </v>
      </c>
      <c r="L132" s="12">
        <f>'team scores'!L10</f>
        <v>0</v>
      </c>
      <c r="M132" s="12">
        <f>'team scores'!M10</f>
        <v>0</v>
      </c>
      <c r="N132" s="12">
        <f>'team scores'!N10</f>
        <v>0</v>
      </c>
      <c r="O132" s="12">
        <f>'team scores'!O10</f>
        <v>0</v>
      </c>
      <c r="P132" s="12" t="str">
        <f>'team scores'!P10</f>
        <v xml:space="preserve"> </v>
      </c>
      <c r="Q132" s="12">
        <f>'team scores'!Q10</f>
        <v>0</v>
      </c>
    </row>
    <row r="133" spans="2:17" x14ac:dyDescent="0.2">
      <c r="B133" s="12" t="str">
        <f>'team scores'!A215</f>
        <v xml:space="preserve"> </v>
      </c>
      <c r="C133" s="12" t="str">
        <f>'team scores'!B215</f>
        <v>Old Bridge</v>
      </c>
      <c r="D133" s="12">
        <f>'team scores'!C215</f>
        <v>0</v>
      </c>
      <c r="E133" s="12">
        <f>'team scores'!D215</f>
        <v>0</v>
      </c>
      <c r="F133" s="12">
        <f>'team scores'!E215</f>
        <v>0</v>
      </c>
      <c r="G133" s="12" t="str">
        <f>'team scores'!F215</f>
        <v xml:space="preserve"> </v>
      </c>
      <c r="H133" s="12">
        <f>'team scores'!G215</f>
        <v>0</v>
      </c>
      <c r="K133" s="12" t="str">
        <f>'team scores'!K11</f>
        <v>Low Score</v>
      </c>
      <c r="L133" s="12">
        <f>'team scores'!L11</f>
        <v>0</v>
      </c>
      <c r="M133" s="12">
        <f>'team scores'!M11</f>
        <v>135</v>
      </c>
      <c r="N133" s="12">
        <f>'team scores'!N11</f>
        <v>97</v>
      </c>
      <c r="O133" s="12">
        <f>'team scores'!O11</f>
        <v>147</v>
      </c>
      <c r="P133" s="12">
        <f>'team scores'!P11</f>
        <v>0</v>
      </c>
      <c r="Q133" s="12">
        <f>'team scores'!Q11</f>
        <v>0</v>
      </c>
    </row>
    <row r="134" spans="2:17" x14ac:dyDescent="0.2">
      <c r="B134" s="12" t="str">
        <f>'team scores'!A279</f>
        <v xml:space="preserve"> </v>
      </c>
      <c r="C134" s="12" t="str">
        <f>'team scores'!B279</f>
        <v>Teaneck</v>
      </c>
      <c r="D134" s="12">
        <f>'team scores'!C279</f>
        <v>0</v>
      </c>
      <c r="E134" s="12">
        <f>'team scores'!D279</f>
        <v>0</v>
      </c>
      <c r="F134" s="12">
        <f>'team scores'!E279</f>
        <v>0</v>
      </c>
      <c r="G134" s="12" t="str">
        <f>'team scores'!F279</f>
        <v xml:space="preserve"> </v>
      </c>
      <c r="H134" s="12">
        <f>'team scores'!G279</f>
        <v>0</v>
      </c>
      <c r="K134" s="12" t="str">
        <f>'team scores'!K12</f>
        <v>Brick Township</v>
      </c>
      <c r="L134" s="12">
        <f>'team scores'!L12</f>
        <v>0</v>
      </c>
      <c r="M134" s="12">
        <f>'team scores'!M12</f>
        <v>816</v>
      </c>
      <c r="N134" s="12">
        <f>'team scores'!N12</f>
        <v>805</v>
      </c>
      <c r="O134" s="12">
        <f>'team scores'!O12</f>
        <v>912</v>
      </c>
      <c r="P134" s="12">
        <f>'team scores'!P12</f>
        <v>0</v>
      </c>
      <c r="Q134" s="12">
        <f>'team scores'!Q12</f>
        <v>0</v>
      </c>
    </row>
    <row r="135" spans="2:17" x14ac:dyDescent="0.2">
      <c r="B135" s="12" t="str">
        <f>'team scores'!A226</f>
        <v xml:space="preserve"> </v>
      </c>
      <c r="C135" s="12" t="str">
        <f>'team scores'!B226</f>
        <v>Keansburg</v>
      </c>
      <c r="D135" s="12">
        <f>'team scores'!C226</f>
        <v>0</v>
      </c>
      <c r="E135" s="12">
        <f>'team scores'!D226</f>
        <v>0</v>
      </c>
      <c r="F135" s="12">
        <f>'team scores'!E226</f>
        <v>0</v>
      </c>
      <c r="G135" s="12" t="str">
        <f>'team scores'!F226</f>
        <v xml:space="preserve"> </v>
      </c>
      <c r="H135" s="12">
        <f>'team scores'!G226</f>
        <v>0</v>
      </c>
      <c r="K135" s="12">
        <f>'team scores'!K13</f>
        <v>0</v>
      </c>
      <c r="L135" s="12">
        <f>'team scores'!L13</f>
        <v>0</v>
      </c>
      <c r="M135" s="12">
        <f>'team scores'!M13</f>
        <v>0</v>
      </c>
      <c r="N135" s="12">
        <f>'team scores'!N13</f>
        <v>0</v>
      </c>
      <c r="O135" s="12">
        <f>'team scores'!O13</f>
        <v>0</v>
      </c>
      <c r="P135" s="12">
        <f>'team scores'!P13</f>
        <v>0</v>
      </c>
      <c r="Q135" s="12">
        <f>'team scores'!Q13</f>
        <v>0</v>
      </c>
    </row>
    <row r="136" spans="2:17" x14ac:dyDescent="0.2">
      <c r="B136" s="12" t="str">
        <f>'team scores'!A224</f>
        <v xml:space="preserve"> </v>
      </c>
      <c r="C136" s="12" t="str">
        <f>'team scores'!B224</f>
        <v>Keansburg</v>
      </c>
      <c r="D136" s="12">
        <f>'team scores'!C224</f>
        <v>0</v>
      </c>
      <c r="E136" s="12">
        <f>'team scores'!D224</f>
        <v>0</v>
      </c>
      <c r="F136" s="12">
        <f>'team scores'!E224</f>
        <v>0</v>
      </c>
      <c r="G136" s="12" t="str">
        <f>'team scores'!F224</f>
        <v xml:space="preserve"> </v>
      </c>
      <c r="H136" s="12">
        <f>'team scores'!G224</f>
        <v>0</v>
      </c>
      <c r="K136" s="12">
        <f>'team scores'!K14</f>
        <v>0</v>
      </c>
      <c r="L136" s="12">
        <f>'team scores'!L14</f>
        <v>0</v>
      </c>
      <c r="M136" s="12">
        <f>'team scores'!M14</f>
        <v>0</v>
      </c>
      <c r="N136" s="12">
        <f>'team scores'!N14</f>
        <v>0</v>
      </c>
      <c r="O136" s="12">
        <f>'team scores'!O14</f>
        <v>0</v>
      </c>
      <c r="P136" s="12">
        <f>'team scores'!P14</f>
        <v>0</v>
      </c>
      <c r="Q136" s="12">
        <f>'team scores'!Q14</f>
        <v>0</v>
      </c>
    </row>
    <row r="137" spans="2:17" x14ac:dyDescent="0.2">
      <c r="B137" s="12" t="str">
        <f>'team scores'!A278</f>
        <v xml:space="preserve"> </v>
      </c>
      <c r="C137" s="12" t="str">
        <f>'team scores'!B278</f>
        <v>Teaneck</v>
      </c>
      <c r="D137" s="12">
        <f>'team scores'!C278</f>
        <v>0</v>
      </c>
      <c r="E137" s="12">
        <f>'team scores'!D278</f>
        <v>0</v>
      </c>
      <c r="F137" s="12">
        <f>'team scores'!E278</f>
        <v>0</v>
      </c>
      <c r="G137" s="12" t="str">
        <f>'team scores'!F278</f>
        <v xml:space="preserve"> </v>
      </c>
      <c r="H137" s="12">
        <f>'team scores'!G278</f>
        <v>0</v>
      </c>
      <c r="K137" s="12" t="str">
        <f>'team scores'!K15</f>
        <v>Brick Memorial</v>
      </c>
      <c r="L137" s="12">
        <f>'team scores'!L15</f>
        <v>0</v>
      </c>
      <c r="M137" s="12">
        <f>'team scores'!M15</f>
        <v>0</v>
      </c>
      <c r="N137" s="12">
        <f>'team scores'!N15</f>
        <v>0</v>
      </c>
      <c r="O137" s="12">
        <f>'team scores'!O15</f>
        <v>0</v>
      </c>
      <c r="P137" s="12">
        <f>'team scores'!P15</f>
        <v>0</v>
      </c>
      <c r="Q137" s="12">
        <f>'team scores'!Q15</f>
        <v>0</v>
      </c>
    </row>
    <row r="138" spans="2:17" x14ac:dyDescent="0.2">
      <c r="B138" s="12" t="str">
        <f>'team scores'!A225</f>
        <v xml:space="preserve"> </v>
      </c>
      <c r="C138" s="12" t="str">
        <f>'team scores'!B225</f>
        <v>Keansburg</v>
      </c>
      <c r="D138" s="12">
        <f>'team scores'!C225</f>
        <v>0</v>
      </c>
      <c r="E138" s="12">
        <f>'team scores'!D225</f>
        <v>0</v>
      </c>
      <c r="F138" s="12">
        <f>'team scores'!E225</f>
        <v>0</v>
      </c>
      <c r="G138" s="12" t="str">
        <f>'team scores'!F225</f>
        <v xml:space="preserve"> </v>
      </c>
      <c r="H138" s="12">
        <f>'team scores'!G225</f>
        <v>0</v>
      </c>
      <c r="K138" s="12" t="str">
        <f>'team scores'!K24</f>
        <v>Low Score</v>
      </c>
      <c r="L138" s="12">
        <f>'team scores'!L24</f>
        <v>0</v>
      </c>
      <c r="M138" s="12">
        <f>'team scores'!M24</f>
        <v>120</v>
      </c>
      <c r="N138" s="12">
        <f>'team scores'!N24</f>
        <v>156</v>
      </c>
      <c r="O138" s="12">
        <f>'team scores'!O24</f>
        <v>146</v>
      </c>
      <c r="P138" s="12">
        <f>'team scores'!P24</f>
        <v>0</v>
      </c>
      <c r="Q138" s="12">
        <f>'team scores'!Q24</f>
        <v>0</v>
      </c>
    </row>
    <row r="139" spans="2:17" x14ac:dyDescent="0.2">
      <c r="B139" s="12">
        <f>'team scores'!A269</f>
        <v>0</v>
      </c>
      <c r="C139" s="12">
        <f>'team scores'!B269</f>
        <v>0</v>
      </c>
      <c r="D139" s="12">
        <f>'team scores'!C269</f>
        <v>0</v>
      </c>
      <c r="E139" s="12">
        <f>'team scores'!D269</f>
        <v>0</v>
      </c>
      <c r="F139" s="12">
        <f>'team scores'!E269</f>
        <v>0</v>
      </c>
      <c r="G139" s="12" t="str">
        <f>'team scores'!F269</f>
        <v xml:space="preserve"> </v>
      </c>
      <c r="H139" s="12">
        <f>'team scores'!G269</f>
        <v>0</v>
      </c>
      <c r="K139" s="12" t="str">
        <f>'team scores'!K25</f>
        <v>Brick Memorial</v>
      </c>
      <c r="L139" s="12">
        <f>'team scores'!L25</f>
        <v>0</v>
      </c>
      <c r="M139" s="12">
        <f>'team scores'!M25</f>
        <v>904</v>
      </c>
      <c r="N139" s="12">
        <f>'team scores'!N25</f>
        <v>952</v>
      </c>
      <c r="O139" s="12">
        <f>'team scores'!O25</f>
        <v>1053</v>
      </c>
      <c r="P139" s="12">
        <f>'team scores'!P25</f>
        <v>0</v>
      </c>
      <c r="Q139" s="12">
        <f>'team scores'!Q25</f>
        <v>0</v>
      </c>
    </row>
    <row r="140" spans="2:17" x14ac:dyDescent="0.2">
      <c r="B140" s="12" t="str">
        <f>'team scores'!A217</f>
        <v xml:space="preserve"> </v>
      </c>
      <c r="C140" s="12" t="str">
        <f>'team scores'!B217</f>
        <v>Old Bridge</v>
      </c>
      <c r="D140" s="12">
        <f>'team scores'!C217</f>
        <v>0</v>
      </c>
      <c r="E140" s="12">
        <f>'team scores'!D217</f>
        <v>0</v>
      </c>
      <c r="F140" s="12">
        <f>'team scores'!E217</f>
        <v>0</v>
      </c>
      <c r="G140" s="12" t="str">
        <f>'team scores'!F217</f>
        <v xml:space="preserve"> </v>
      </c>
      <c r="H140" s="12">
        <f>'team scores'!G217</f>
        <v>0</v>
      </c>
      <c r="K140" s="12">
        <f>'team scores'!K26</f>
        <v>0</v>
      </c>
      <c r="L140" s="12">
        <f>'team scores'!L26</f>
        <v>0</v>
      </c>
      <c r="M140" s="12">
        <f>'team scores'!M26</f>
        <v>0</v>
      </c>
      <c r="N140" s="12">
        <f>'team scores'!N26</f>
        <v>0</v>
      </c>
      <c r="O140" s="12">
        <f>'team scores'!O26</f>
        <v>0</v>
      </c>
      <c r="P140" s="12">
        <f>'team scores'!P26</f>
        <v>0</v>
      </c>
      <c r="Q140" s="12">
        <f>'team scores'!Q26</f>
        <v>0</v>
      </c>
    </row>
    <row r="141" spans="2:17" x14ac:dyDescent="0.2">
      <c r="B141" s="12" t="str">
        <f>'team scores'!A179</f>
        <v xml:space="preserve"> </v>
      </c>
      <c r="C141" s="12" t="str">
        <f>'team scores'!B179</f>
        <v xml:space="preserve"> </v>
      </c>
      <c r="D141" s="12">
        <f>'team scores'!C179</f>
        <v>0</v>
      </c>
      <c r="E141" s="12">
        <f>'team scores'!D179</f>
        <v>0</v>
      </c>
      <c r="F141" s="12">
        <f>'team scores'!E179</f>
        <v>0</v>
      </c>
      <c r="G141" s="12" t="str">
        <f>'team scores'!F179</f>
        <v xml:space="preserve"> </v>
      </c>
      <c r="H141" s="12">
        <f>'team scores'!G179</f>
        <v>0</v>
      </c>
      <c r="K141" s="12">
        <f>'team scores'!K27</f>
        <v>0</v>
      </c>
      <c r="L141" s="12">
        <f>'team scores'!L27</f>
        <v>0</v>
      </c>
      <c r="M141" s="12">
        <f>'team scores'!M27</f>
        <v>0</v>
      </c>
      <c r="N141" s="12">
        <f>'team scores'!N27</f>
        <v>0</v>
      </c>
      <c r="O141" s="12">
        <f>'team scores'!O27</f>
        <v>0</v>
      </c>
      <c r="P141" s="12">
        <f>'team scores'!P27</f>
        <v>0</v>
      </c>
      <c r="Q141" s="12">
        <f>'team scores'!Q27</f>
        <v>0</v>
      </c>
    </row>
    <row r="142" spans="2:17" x14ac:dyDescent="0.2">
      <c r="B142" s="12" t="str">
        <f>'team scores'!A127</f>
        <v>Wojciech Szczech</v>
      </c>
      <c r="C142" s="12" t="str">
        <f>'team scores'!B127</f>
        <v>Manchester</v>
      </c>
      <c r="D142" s="12">
        <f>'team scores'!C127</f>
        <v>0</v>
      </c>
      <c r="E142" s="12">
        <f>'team scores'!D127</f>
        <v>0</v>
      </c>
      <c r="F142" s="12">
        <f>'team scores'!E127</f>
        <v>0</v>
      </c>
      <c r="G142" s="12" t="str">
        <f>'team scores'!F127</f>
        <v xml:space="preserve"> </v>
      </c>
      <c r="H142" s="12">
        <f>'team scores'!G127</f>
        <v>0</v>
      </c>
      <c r="K142" s="12">
        <f>'team scores'!K28</f>
        <v>0</v>
      </c>
      <c r="L142" s="12">
        <f>'team scores'!L28</f>
        <v>0</v>
      </c>
      <c r="M142" s="12">
        <f>'team scores'!M28</f>
        <v>0</v>
      </c>
      <c r="N142" s="12">
        <f>'team scores'!N28</f>
        <v>0</v>
      </c>
      <c r="O142" s="12">
        <f>'team scores'!O28</f>
        <v>0</v>
      </c>
      <c r="P142" s="12">
        <f>'team scores'!P28</f>
        <v>0</v>
      </c>
      <c r="Q142" s="12">
        <f>'team scores'!Q28</f>
        <v>0</v>
      </c>
    </row>
    <row r="143" spans="2:17" x14ac:dyDescent="0.2">
      <c r="B143" s="12" t="str">
        <f>'team scores'!A214</f>
        <v xml:space="preserve"> </v>
      </c>
      <c r="C143" s="12" t="str">
        <f>'team scores'!B214</f>
        <v>Old Bridge</v>
      </c>
      <c r="D143" s="12">
        <f>'team scores'!C214</f>
        <v>0</v>
      </c>
      <c r="E143" s="12">
        <f>'team scores'!D214</f>
        <v>0</v>
      </c>
      <c r="F143" s="12">
        <f>'team scores'!E214</f>
        <v>0</v>
      </c>
      <c r="G143" s="12" t="str">
        <f>'team scores'!F214</f>
        <v xml:space="preserve"> </v>
      </c>
      <c r="H143" s="12">
        <f>'team scores'!G214</f>
        <v>0</v>
      </c>
      <c r="K143" s="12" t="str">
        <f>'team scores'!K29</f>
        <v>Central Regional</v>
      </c>
      <c r="L143" s="12">
        <f>'team scores'!L29</f>
        <v>0</v>
      </c>
      <c r="M143" s="12">
        <f>'team scores'!M29</f>
        <v>0</v>
      </c>
      <c r="N143" s="12">
        <f>'team scores'!N29</f>
        <v>0</v>
      </c>
      <c r="O143" s="12">
        <f>'team scores'!O29</f>
        <v>0</v>
      </c>
      <c r="P143" s="12">
        <f>'team scores'!P29</f>
        <v>0</v>
      </c>
      <c r="Q143" s="12">
        <f>'team scores'!Q29</f>
        <v>0</v>
      </c>
    </row>
    <row r="144" spans="2:17" x14ac:dyDescent="0.2">
      <c r="B144" s="12" t="str">
        <f>'team scores'!A128</f>
        <v>Jordy Tlapanco</v>
      </c>
      <c r="C144" s="12" t="str">
        <f>'team scores'!B128</f>
        <v>Manchester</v>
      </c>
      <c r="D144" s="12">
        <f>'team scores'!C128</f>
        <v>0</v>
      </c>
      <c r="E144" s="12">
        <f>'team scores'!D128</f>
        <v>0</v>
      </c>
      <c r="F144" s="12">
        <f>'team scores'!E128</f>
        <v>0</v>
      </c>
      <c r="G144" s="12" t="str">
        <f>'team scores'!F128</f>
        <v xml:space="preserve"> </v>
      </c>
      <c r="H144" s="12">
        <f>'team scores'!G128</f>
        <v>0</v>
      </c>
      <c r="K144" s="12" t="str">
        <f>'team scores'!K36</f>
        <v xml:space="preserve"> </v>
      </c>
      <c r="L144" s="12" t="str">
        <f>'team scores'!L36</f>
        <v>Central</v>
      </c>
      <c r="M144" s="12">
        <f>'team scores'!M36</f>
        <v>0</v>
      </c>
      <c r="N144" s="12">
        <f>'team scores'!N36</f>
        <v>0</v>
      </c>
      <c r="O144" s="12">
        <f>'team scores'!O36</f>
        <v>0</v>
      </c>
      <c r="P144" s="12" t="str">
        <f>'team scores'!P36</f>
        <v xml:space="preserve"> </v>
      </c>
      <c r="Q144" s="12">
        <f>'team scores'!Q36</f>
        <v>0</v>
      </c>
    </row>
    <row r="145" spans="2:17" x14ac:dyDescent="0.2">
      <c r="B145" s="22"/>
      <c r="C145" s="22"/>
      <c r="D145" s="22"/>
      <c r="E145" s="22"/>
      <c r="F145" s="22"/>
      <c r="G145" s="22"/>
      <c r="H145" s="22"/>
      <c r="K145" s="12" t="str">
        <f>'team scores'!K37</f>
        <v xml:space="preserve"> </v>
      </c>
      <c r="L145" s="12">
        <f>'team scores'!L37</f>
        <v>0</v>
      </c>
      <c r="M145" s="12">
        <f>'team scores'!M37</f>
        <v>0</v>
      </c>
      <c r="N145" s="12">
        <f>'team scores'!N37</f>
        <v>0</v>
      </c>
      <c r="O145" s="12">
        <f>'team scores'!O37</f>
        <v>0</v>
      </c>
      <c r="P145" s="12" t="str">
        <f>'team scores'!P37</f>
        <v xml:space="preserve"> </v>
      </c>
      <c r="Q145" s="12">
        <f>'team scores'!Q37</f>
        <v>0</v>
      </c>
    </row>
    <row r="146" spans="2:17" x14ac:dyDescent="0.2">
      <c r="B146" s="12"/>
      <c r="C146" s="12"/>
      <c r="D146" s="12"/>
      <c r="E146" s="12"/>
      <c r="F146" s="12"/>
      <c r="G146" s="12"/>
      <c r="H146" s="12"/>
      <c r="K146" s="12" t="str">
        <f>'team scores'!K38</f>
        <v>Low Score</v>
      </c>
      <c r="L146" s="12">
        <f>'team scores'!L38</f>
        <v>0</v>
      </c>
      <c r="M146" s="12">
        <f>'team scores'!M38</f>
        <v>107</v>
      </c>
      <c r="N146" s="12">
        <f>'team scores'!N38</f>
        <v>146</v>
      </c>
      <c r="O146" s="12">
        <f>'team scores'!O38</f>
        <v>140</v>
      </c>
      <c r="P146" s="12">
        <f>'team scores'!P38</f>
        <v>0</v>
      </c>
      <c r="Q146" s="12">
        <f>'team scores'!Q38</f>
        <v>0</v>
      </c>
    </row>
    <row r="147" spans="2:17" x14ac:dyDescent="0.2">
      <c r="B147" s="12"/>
      <c r="C147" s="12"/>
      <c r="D147" s="12"/>
      <c r="E147" s="12"/>
      <c r="F147" s="12"/>
      <c r="G147" s="12"/>
      <c r="H147" s="12"/>
      <c r="K147" s="12" t="str">
        <f>'team scores'!K39</f>
        <v>Central Regional</v>
      </c>
      <c r="L147" s="12">
        <f>'team scores'!L39</f>
        <v>0</v>
      </c>
      <c r="M147" s="12">
        <f>'team scores'!M39</f>
        <v>757</v>
      </c>
      <c r="N147" s="12">
        <f>'team scores'!N39</f>
        <v>960</v>
      </c>
      <c r="O147" s="12">
        <f>'team scores'!O39</f>
        <v>840</v>
      </c>
      <c r="P147" s="12">
        <f>'team scores'!P39</f>
        <v>0</v>
      </c>
      <c r="Q147" s="12">
        <f>'team scores'!Q39</f>
        <v>0</v>
      </c>
    </row>
    <row r="148" spans="2:17" x14ac:dyDescent="0.2">
      <c r="B148" s="12"/>
      <c r="C148" s="12"/>
      <c r="D148" s="12"/>
      <c r="E148" s="12"/>
      <c r="F148" s="12"/>
      <c r="G148" s="12"/>
      <c r="H148" s="12"/>
      <c r="K148" s="12">
        <f>'team scores'!K40</f>
        <v>0</v>
      </c>
      <c r="L148" s="12">
        <f>'team scores'!L40</f>
        <v>0</v>
      </c>
      <c r="M148" s="12">
        <f>'team scores'!M40</f>
        <v>0</v>
      </c>
      <c r="N148" s="12">
        <f>'team scores'!N40</f>
        <v>0</v>
      </c>
      <c r="O148" s="12">
        <f>'team scores'!O40</f>
        <v>0</v>
      </c>
      <c r="P148" s="12">
        <f>'team scores'!P40</f>
        <v>0</v>
      </c>
      <c r="Q148" s="12">
        <f>'team scores'!Q40</f>
        <v>0</v>
      </c>
    </row>
    <row r="149" spans="2:17" x14ac:dyDescent="0.2">
      <c r="B149" s="12"/>
      <c r="C149" s="12"/>
      <c r="D149" s="12"/>
      <c r="E149" s="12"/>
      <c r="F149" s="12"/>
      <c r="G149" s="12"/>
      <c r="H149" s="12"/>
      <c r="K149" s="12">
        <f>'team scores'!K41</f>
        <v>0</v>
      </c>
      <c r="L149" s="12">
        <f>'team scores'!L41</f>
        <v>0</v>
      </c>
      <c r="M149" s="12">
        <f>'team scores'!M41</f>
        <v>0</v>
      </c>
      <c r="N149" s="12">
        <f>'team scores'!N41</f>
        <v>0</v>
      </c>
      <c r="O149" s="12">
        <f>'team scores'!O41</f>
        <v>0</v>
      </c>
      <c r="P149" s="12">
        <f>'team scores'!P41</f>
        <v>0</v>
      </c>
      <c r="Q149" s="12">
        <f>'team scores'!Q41</f>
        <v>0</v>
      </c>
    </row>
    <row r="150" spans="2:17" x14ac:dyDescent="0.2">
      <c r="B150" s="22"/>
      <c r="C150" s="22"/>
      <c r="D150" s="22"/>
      <c r="E150" s="22"/>
      <c r="F150" s="22"/>
      <c r="G150" s="22"/>
      <c r="H150" s="22"/>
      <c r="K150" s="12" t="str">
        <f>'team scores'!K42</f>
        <v>Edison</v>
      </c>
      <c r="L150" s="12">
        <f>'team scores'!L42</f>
        <v>0</v>
      </c>
      <c r="M150" s="12">
        <f>'team scores'!M42</f>
        <v>0</v>
      </c>
      <c r="N150" s="12">
        <f>'team scores'!N42</f>
        <v>0</v>
      </c>
      <c r="O150" s="12">
        <f>'team scores'!O42</f>
        <v>0</v>
      </c>
      <c r="P150" s="12">
        <f>'team scores'!P42</f>
        <v>0</v>
      </c>
      <c r="Q150" s="12">
        <f>'team scores'!Q42</f>
        <v>0</v>
      </c>
    </row>
    <row r="151" spans="2:17" x14ac:dyDescent="0.2">
      <c r="B151" s="22"/>
      <c r="C151" s="22"/>
      <c r="D151" s="22"/>
      <c r="E151" s="22"/>
      <c r="F151" s="22"/>
      <c r="G151" s="22"/>
      <c r="H151" s="22"/>
      <c r="K151" s="12" t="str">
        <f>'team scores'!K50</f>
        <v xml:space="preserve"> </v>
      </c>
      <c r="L151" s="12">
        <f>'team scores'!L50</f>
        <v>0</v>
      </c>
      <c r="M151" s="12">
        <f>'team scores'!M50</f>
        <v>0</v>
      </c>
      <c r="N151" s="12">
        <f>'team scores'!N50</f>
        <v>0</v>
      </c>
      <c r="O151" s="12">
        <f>'team scores'!O50</f>
        <v>0</v>
      </c>
      <c r="P151" s="12" t="str">
        <f>'team scores'!P50</f>
        <v xml:space="preserve"> </v>
      </c>
      <c r="Q151" s="12">
        <f>'team scores'!Q50</f>
        <v>0</v>
      </c>
    </row>
    <row r="152" spans="2:17" x14ac:dyDescent="0.2">
      <c r="B152" s="12"/>
      <c r="C152" s="12"/>
      <c r="D152" s="12"/>
      <c r="E152" s="12"/>
      <c r="F152" s="12"/>
      <c r="G152" s="12"/>
      <c r="H152" s="12"/>
      <c r="K152" s="12" t="str">
        <f>'team scores'!K51</f>
        <v>Low Score</v>
      </c>
      <c r="L152" s="12">
        <f>'team scores'!L51</f>
        <v>0</v>
      </c>
      <c r="M152" s="12">
        <f>'team scores'!M51</f>
        <v>106</v>
      </c>
      <c r="N152" s="12">
        <f>'team scores'!N51</f>
        <v>113</v>
      </c>
      <c r="O152" s="12">
        <f>'team scores'!O51</f>
        <v>115</v>
      </c>
      <c r="P152" s="12">
        <f>'team scores'!P51</f>
        <v>0</v>
      </c>
      <c r="Q152" s="12">
        <f>'team scores'!Q51</f>
        <v>0</v>
      </c>
    </row>
    <row r="153" spans="2:17" x14ac:dyDescent="0.2">
      <c r="B153" s="12"/>
      <c r="C153" s="12"/>
      <c r="D153" s="12"/>
      <c r="E153" s="12"/>
      <c r="F153" s="12"/>
      <c r="G153" s="12"/>
      <c r="H153" s="12"/>
      <c r="K153" s="12" t="str">
        <f>'team scores'!K52</f>
        <v>Edison</v>
      </c>
      <c r="L153" s="12">
        <f>'team scores'!L52</f>
        <v>0</v>
      </c>
      <c r="M153" s="12">
        <f>'team scores'!M52</f>
        <v>839</v>
      </c>
      <c r="N153" s="12">
        <f>'team scores'!N52</f>
        <v>848</v>
      </c>
      <c r="O153" s="12">
        <f>'team scores'!O52</f>
        <v>831</v>
      </c>
      <c r="P153" s="12">
        <f>'team scores'!P52</f>
        <v>0</v>
      </c>
      <c r="Q153" s="12">
        <f>'team scores'!Q52</f>
        <v>0</v>
      </c>
    </row>
    <row r="154" spans="2:17" x14ac:dyDescent="0.2">
      <c r="B154" s="22"/>
      <c r="C154" s="22"/>
      <c r="D154" s="22"/>
      <c r="E154" s="22"/>
      <c r="F154" s="22"/>
      <c r="G154" s="22"/>
      <c r="H154" s="22"/>
      <c r="K154" s="12">
        <f>'team scores'!K53</f>
        <v>0</v>
      </c>
      <c r="L154" s="12">
        <f>'team scores'!L53</f>
        <v>0</v>
      </c>
      <c r="M154" s="12">
        <f>'team scores'!M53</f>
        <v>0</v>
      </c>
      <c r="N154" s="12">
        <f>'team scores'!N53</f>
        <v>0</v>
      </c>
      <c r="O154" s="12">
        <f>'team scores'!O53</f>
        <v>0</v>
      </c>
      <c r="P154" s="12">
        <f>'team scores'!P53</f>
        <v>0</v>
      </c>
      <c r="Q154" s="12">
        <f>'team scores'!Q53</f>
        <v>0</v>
      </c>
    </row>
    <row r="155" spans="2:17" x14ac:dyDescent="0.2">
      <c r="B155" s="12"/>
      <c r="C155" s="12"/>
      <c r="D155" s="12"/>
      <c r="E155" s="12"/>
      <c r="F155" s="12"/>
      <c r="G155" s="12"/>
      <c r="H155" s="12"/>
      <c r="K155" s="12">
        <f>'team scores'!K54</f>
        <v>0</v>
      </c>
      <c r="L155" s="12">
        <f>'team scores'!L54</f>
        <v>0</v>
      </c>
      <c r="M155" s="12">
        <f>'team scores'!M54</f>
        <v>0</v>
      </c>
      <c r="N155" s="12">
        <f>'team scores'!N54</f>
        <v>0</v>
      </c>
      <c r="O155" s="12">
        <f>'team scores'!O54</f>
        <v>0</v>
      </c>
      <c r="P155" s="12">
        <f>'team scores'!P54</f>
        <v>0</v>
      </c>
      <c r="Q155" s="12">
        <f>'team scores'!Q54</f>
        <v>0</v>
      </c>
    </row>
    <row r="156" spans="2:17" x14ac:dyDescent="0.2">
      <c r="B156" s="12"/>
      <c r="C156" s="12"/>
      <c r="D156" s="12"/>
      <c r="E156" s="12"/>
      <c r="F156" s="12"/>
      <c r="G156" s="12"/>
      <c r="H156" s="12"/>
      <c r="K156" s="12" t="str">
        <f>'team scores'!K55</f>
        <v>Colts Neck</v>
      </c>
      <c r="L156" s="12">
        <f>'team scores'!L55</f>
        <v>0</v>
      </c>
      <c r="M156" s="12">
        <f>'team scores'!M55</f>
        <v>0</v>
      </c>
      <c r="N156" s="12">
        <f>'team scores'!N55</f>
        <v>0</v>
      </c>
      <c r="O156" s="12">
        <f>'team scores'!O55</f>
        <v>0</v>
      </c>
      <c r="P156" s="12">
        <f>'team scores'!P55</f>
        <v>0</v>
      </c>
      <c r="Q156" s="12">
        <f>'team scores'!Q55</f>
        <v>0</v>
      </c>
    </row>
    <row r="157" spans="2:17" x14ac:dyDescent="0.2">
      <c r="B157" s="12"/>
      <c r="C157" s="12"/>
      <c r="D157" s="12"/>
      <c r="E157" s="12"/>
      <c r="F157" s="12"/>
      <c r="G157" s="12"/>
      <c r="H157" s="12"/>
      <c r="K157" s="12" t="str">
        <f>'team scores'!K62</f>
        <v xml:space="preserve"> </v>
      </c>
      <c r="L157" s="12" t="str">
        <f>'team scores'!L62</f>
        <v xml:space="preserve"> </v>
      </c>
      <c r="M157" s="12">
        <f>'team scores'!M62</f>
        <v>0</v>
      </c>
      <c r="N157" s="12">
        <f>'team scores'!N62</f>
        <v>0</v>
      </c>
      <c r="O157" s="12">
        <f>'team scores'!O62</f>
        <v>0</v>
      </c>
      <c r="P157" s="12" t="str">
        <f>'team scores'!P62</f>
        <v xml:space="preserve"> </v>
      </c>
      <c r="Q157" s="12">
        <f>'team scores'!Q62</f>
        <v>0</v>
      </c>
    </row>
    <row r="158" spans="2:17" x14ac:dyDescent="0.2">
      <c r="B158" s="12"/>
      <c r="C158" s="12"/>
      <c r="D158" s="12"/>
      <c r="E158" s="12"/>
      <c r="F158" s="12"/>
      <c r="G158" s="12"/>
      <c r="H158" s="12"/>
      <c r="K158" s="12" t="str">
        <f>'team scores'!K63</f>
        <v xml:space="preserve"> </v>
      </c>
      <c r="L158" s="12">
        <f>'team scores'!L63</f>
        <v>0</v>
      </c>
      <c r="M158" s="12">
        <f>'team scores'!M63</f>
        <v>0</v>
      </c>
      <c r="N158" s="12">
        <f>'team scores'!N63</f>
        <v>0</v>
      </c>
      <c r="O158" s="12">
        <f>'team scores'!O63</f>
        <v>0</v>
      </c>
      <c r="P158" s="12" t="str">
        <f>'team scores'!P63</f>
        <v xml:space="preserve"> </v>
      </c>
      <c r="Q158" s="12">
        <f>'team scores'!Q63</f>
        <v>0</v>
      </c>
    </row>
    <row r="159" spans="2:17" x14ac:dyDescent="0.2">
      <c r="B159" s="12"/>
      <c r="C159" s="12"/>
      <c r="D159" s="12"/>
      <c r="E159" s="12"/>
      <c r="F159" s="12"/>
      <c r="G159" s="12"/>
      <c r="H159" s="12"/>
      <c r="K159" s="12" t="str">
        <f>'team scores'!K64</f>
        <v>Low Score</v>
      </c>
      <c r="L159" s="12">
        <f>'team scores'!L64</f>
        <v>0</v>
      </c>
      <c r="M159" s="12">
        <f>'team scores'!M64</f>
        <v>105</v>
      </c>
      <c r="N159" s="12">
        <f>'team scores'!N64</f>
        <v>113</v>
      </c>
      <c r="O159" s="12">
        <f>'team scores'!O64</f>
        <v>98</v>
      </c>
      <c r="P159" s="12">
        <f>'team scores'!P64</f>
        <v>0</v>
      </c>
      <c r="Q159" s="12">
        <f>'team scores'!Q64</f>
        <v>0</v>
      </c>
    </row>
    <row r="160" spans="2:17" x14ac:dyDescent="0.2">
      <c r="B160" s="12"/>
      <c r="C160" s="12"/>
      <c r="D160" s="12"/>
      <c r="E160" s="12"/>
      <c r="F160" s="12"/>
      <c r="G160" s="12"/>
      <c r="H160" s="12"/>
      <c r="K160" s="12" t="str">
        <f>'team scores'!K65</f>
        <v>Colts Neck</v>
      </c>
      <c r="L160" s="12">
        <f>'team scores'!L65</f>
        <v>0</v>
      </c>
      <c r="M160" s="12">
        <f>'team scores'!M65</f>
        <v>908</v>
      </c>
      <c r="N160" s="12">
        <f>'team scores'!N65</f>
        <v>894</v>
      </c>
      <c r="O160" s="12">
        <f>'team scores'!O65</f>
        <v>832</v>
      </c>
      <c r="P160" s="12">
        <f>'team scores'!P65</f>
        <v>0</v>
      </c>
      <c r="Q160" s="12">
        <f>'team scores'!Q65</f>
        <v>0</v>
      </c>
    </row>
    <row r="161" spans="2:17" x14ac:dyDescent="0.2">
      <c r="B161" s="12"/>
      <c r="C161" s="12"/>
      <c r="D161" s="12"/>
      <c r="E161" s="12"/>
      <c r="F161" s="12"/>
      <c r="G161" s="12"/>
      <c r="H161" s="12"/>
      <c r="K161" s="12">
        <f>'team scores'!K66</f>
        <v>0</v>
      </c>
      <c r="L161" s="12">
        <f>'team scores'!L66</f>
        <v>0</v>
      </c>
      <c r="M161" s="12">
        <f>'team scores'!M66</f>
        <v>0</v>
      </c>
      <c r="N161" s="12">
        <f>'team scores'!N66</f>
        <v>0</v>
      </c>
      <c r="O161" s="12">
        <f>'team scores'!O66</f>
        <v>0</v>
      </c>
      <c r="P161" s="12">
        <f>'team scores'!P66</f>
        <v>0</v>
      </c>
      <c r="Q161" s="12">
        <f>'team scores'!Q66</f>
        <v>0</v>
      </c>
    </row>
    <row r="162" spans="2:17" x14ac:dyDescent="0.2">
      <c r="B162" s="12"/>
      <c r="C162" s="12"/>
      <c r="D162" s="12"/>
      <c r="E162" s="12"/>
      <c r="F162" s="12"/>
      <c r="G162" s="12"/>
      <c r="H162" s="12"/>
      <c r="K162" s="12">
        <f>'team scores'!K67</f>
        <v>0</v>
      </c>
      <c r="L162" s="12">
        <f>'team scores'!L67</f>
        <v>0</v>
      </c>
      <c r="M162" s="12">
        <f>'team scores'!M67</f>
        <v>0</v>
      </c>
      <c r="N162" s="12">
        <f>'team scores'!N67</f>
        <v>0</v>
      </c>
      <c r="O162" s="12">
        <f>'team scores'!O67</f>
        <v>0</v>
      </c>
      <c r="P162" s="12">
        <f>'team scores'!P67</f>
        <v>0</v>
      </c>
      <c r="Q162" s="12">
        <f>'team scores'!Q67</f>
        <v>0</v>
      </c>
    </row>
    <row r="163" spans="2:17" x14ac:dyDescent="0.2">
      <c r="B163" s="12"/>
      <c r="C163" s="12"/>
      <c r="D163" s="12"/>
      <c r="E163" s="12"/>
      <c r="F163" s="12"/>
      <c r="G163" s="12"/>
      <c r="H163" s="12"/>
      <c r="K163" s="12" t="str">
        <f>'team scores'!K68</f>
        <v>Lakewood</v>
      </c>
      <c r="L163" s="12">
        <f>'team scores'!L68</f>
        <v>0</v>
      </c>
      <c r="M163" s="12">
        <f>'team scores'!M68</f>
        <v>0</v>
      </c>
      <c r="N163" s="12">
        <f>'team scores'!N68</f>
        <v>0</v>
      </c>
      <c r="O163" s="12">
        <f>'team scores'!O68</f>
        <v>0</v>
      </c>
      <c r="P163" s="12">
        <f>'team scores'!P68</f>
        <v>0</v>
      </c>
      <c r="Q163" s="12">
        <f>'team scores'!Q68</f>
        <v>0</v>
      </c>
    </row>
    <row r="164" spans="2:17" x14ac:dyDescent="0.2">
      <c r="B164" s="12"/>
      <c r="C164" s="12"/>
      <c r="D164" s="12"/>
      <c r="E164" s="12"/>
      <c r="F164" s="12"/>
      <c r="G164" s="12"/>
      <c r="H164" s="12"/>
      <c r="K164" s="12" t="str">
        <f>'team scores'!K75</f>
        <v xml:space="preserve"> </v>
      </c>
      <c r="L164" s="12" t="str">
        <f>'team scores'!L75</f>
        <v xml:space="preserve"> </v>
      </c>
      <c r="M164" s="12">
        <f>'team scores'!M75</f>
        <v>0</v>
      </c>
      <c r="N164" s="12">
        <f>'team scores'!N75</f>
        <v>0</v>
      </c>
      <c r="O164" s="12">
        <f>'team scores'!O75</f>
        <v>0</v>
      </c>
      <c r="P164" s="12" t="str">
        <f>'team scores'!P75</f>
        <v xml:space="preserve"> </v>
      </c>
      <c r="Q164" s="12">
        <f>'team scores'!Q75</f>
        <v>0</v>
      </c>
    </row>
    <row r="165" spans="2:17" x14ac:dyDescent="0.2">
      <c r="B165" s="12"/>
      <c r="C165" s="12"/>
      <c r="D165" s="12"/>
      <c r="E165" s="12"/>
      <c r="F165" s="12"/>
      <c r="G165" s="12"/>
      <c r="H165" s="12"/>
      <c r="K165" s="12" t="str">
        <f>'team scores'!K76</f>
        <v xml:space="preserve"> </v>
      </c>
      <c r="L165" s="12">
        <f>'team scores'!L76</f>
        <v>0</v>
      </c>
      <c r="M165" s="12">
        <f>'team scores'!M76</f>
        <v>0</v>
      </c>
      <c r="N165" s="12">
        <f>'team scores'!N76</f>
        <v>0</v>
      </c>
      <c r="O165" s="12">
        <f>'team scores'!O76</f>
        <v>0</v>
      </c>
      <c r="P165" s="12" t="str">
        <f>'team scores'!P76</f>
        <v xml:space="preserve"> </v>
      </c>
      <c r="Q165" s="12">
        <f>'team scores'!Q76</f>
        <v>0</v>
      </c>
    </row>
    <row r="166" spans="2:17" x14ac:dyDescent="0.2">
      <c r="B166" s="12"/>
      <c r="C166" s="12"/>
      <c r="D166" s="12"/>
      <c r="E166" s="12"/>
      <c r="F166" s="12"/>
      <c r="G166" s="12"/>
      <c r="H166" s="12"/>
      <c r="K166" s="12" t="str">
        <f>'team scores'!K77</f>
        <v>Low Score</v>
      </c>
      <c r="L166" s="12">
        <f>'team scores'!L77</f>
        <v>0</v>
      </c>
      <c r="M166" s="12">
        <f>'team scores'!M77</f>
        <v>43</v>
      </c>
      <c r="N166" s="12">
        <f>'team scores'!N77</f>
        <v>65</v>
      </c>
      <c r="O166" s="12">
        <f>'team scores'!O77</f>
        <v>66</v>
      </c>
      <c r="P166" s="12">
        <f>'team scores'!P77</f>
        <v>0</v>
      </c>
      <c r="Q166" s="12">
        <f>'team scores'!Q77</f>
        <v>0</v>
      </c>
    </row>
    <row r="167" spans="2:17" x14ac:dyDescent="0.2">
      <c r="B167" s="12"/>
      <c r="C167" s="12"/>
      <c r="D167" s="12"/>
      <c r="E167" s="12"/>
      <c r="F167" s="12"/>
      <c r="G167" s="12"/>
      <c r="H167" s="12"/>
      <c r="K167" s="12" t="str">
        <f>'team scores'!K78</f>
        <v>Lakewood</v>
      </c>
      <c r="L167" s="12">
        <f>'team scores'!L78</f>
        <v>0</v>
      </c>
      <c r="M167" s="12">
        <f>'team scores'!M78</f>
        <v>556</v>
      </c>
      <c r="N167" s="12">
        <f>'team scores'!N78</f>
        <v>530</v>
      </c>
      <c r="O167" s="12">
        <f>'team scores'!O78</f>
        <v>558</v>
      </c>
      <c r="P167" s="12">
        <f>'team scores'!P78</f>
        <v>0</v>
      </c>
      <c r="Q167" s="12">
        <f>'team scores'!Q78</f>
        <v>0</v>
      </c>
    </row>
    <row r="168" spans="2:17" x14ac:dyDescent="0.2">
      <c r="B168" s="12"/>
      <c r="C168" s="12"/>
      <c r="D168" s="12"/>
      <c r="E168" s="12"/>
      <c r="F168" s="12"/>
      <c r="G168" s="12"/>
      <c r="H168" s="12"/>
      <c r="K168" s="12">
        <f>'team scores'!K79</f>
        <v>0</v>
      </c>
      <c r="L168" s="12">
        <f>'team scores'!L79</f>
        <v>0</v>
      </c>
      <c r="M168" s="12">
        <f>'team scores'!M79</f>
        <v>0</v>
      </c>
      <c r="N168" s="12">
        <f>'team scores'!N79</f>
        <v>0</v>
      </c>
      <c r="O168" s="12">
        <f>'team scores'!O79</f>
        <v>0</v>
      </c>
      <c r="P168" s="12">
        <f>'team scores'!P79</f>
        <v>0</v>
      </c>
      <c r="Q168" s="12">
        <f>'team scores'!Q79</f>
        <v>0</v>
      </c>
    </row>
    <row r="169" spans="2:17" x14ac:dyDescent="0.2">
      <c r="B169" s="12"/>
      <c r="C169" s="12"/>
      <c r="D169" s="12"/>
      <c r="E169" s="12"/>
      <c r="F169" s="12"/>
      <c r="G169" s="12"/>
      <c r="H169" s="12"/>
      <c r="K169" s="12">
        <f>'team scores'!K80</f>
        <v>0</v>
      </c>
      <c r="L169" s="12">
        <f>'team scores'!L80</f>
        <v>0</v>
      </c>
      <c r="M169" s="12">
        <f>'team scores'!M80</f>
        <v>0</v>
      </c>
      <c r="N169" s="12">
        <f>'team scores'!N80</f>
        <v>0</v>
      </c>
      <c r="O169" s="12">
        <f>'team scores'!O80</f>
        <v>0</v>
      </c>
      <c r="P169" s="12">
        <f>'team scores'!P80</f>
        <v>0</v>
      </c>
      <c r="Q169" s="12">
        <f>'team scores'!Q80</f>
        <v>0</v>
      </c>
    </row>
    <row r="170" spans="2:17" x14ac:dyDescent="0.2">
      <c r="B170" s="12"/>
      <c r="C170" s="12"/>
      <c r="D170" s="12"/>
      <c r="E170" s="12"/>
      <c r="F170" s="12"/>
      <c r="G170" s="12"/>
      <c r="H170" s="12"/>
      <c r="K170" s="12" t="str">
        <f>'team scores'!K81</f>
        <v>Jackson Mem.</v>
      </c>
      <c r="L170" s="12">
        <f>'team scores'!L81</f>
        <v>0</v>
      </c>
      <c r="M170" s="12" t="str">
        <f>'team scores'!M81</f>
        <v xml:space="preserve"> </v>
      </c>
      <c r="N170" s="12">
        <f>'team scores'!N81</f>
        <v>0</v>
      </c>
      <c r="O170" s="12">
        <f>'team scores'!O81</f>
        <v>0</v>
      </c>
      <c r="P170" s="12">
        <f>'team scores'!P81</f>
        <v>0</v>
      </c>
      <c r="Q170" s="12">
        <f>'team scores'!Q81</f>
        <v>0</v>
      </c>
    </row>
    <row r="171" spans="2:17" x14ac:dyDescent="0.2">
      <c r="B171" s="12"/>
      <c r="C171" s="12"/>
      <c r="D171" s="12"/>
      <c r="E171" s="12"/>
      <c r="F171" s="12"/>
      <c r="G171" s="12"/>
      <c r="H171" s="12"/>
      <c r="K171" s="12">
        <f>'team scores'!K89</f>
        <v>0</v>
      </c>
      <c r="L171" s="12">
        <f>'team scores'!L89</f>
        <v>0</v>
      </c>
      <c r="M171" s="12">
        <f>'team scores'!M89</f>
        <v>0</v>
      </c>
      <c r="N171" s="12">
        <f>'team scores'!N89</f>
        <v>0</v>
      </c>
      <c r="O171" s="12">
        <f>'team scores'!O89</f>
        <v>0</v>
      </c>
      <c r="P171" s="12" t="str">
        <f>'team scores'!P89</f>
        <v xml:space="preserve"> </v>
      </c>
      <c r="Q171" s="12">
        <f>'team scores'!Q89</f>
        <v>0</v>
      </c>
    </row>
    <row r="172" spans="2:17" x14ac:dyDescent="0.2">
      <c r="B172" s="12"/>
      <c r="C172" s="12"/>
      <c r="D172" s="12"/>
      <c r="E172" s="12"/>
      <c r="F172" s="12"/>
      <c r="G172" s="12"/>
      <c r="H172" s="12"/>
      <c r="K172" s="12" t="str">
        <f>'team scores'!K90</f>
        <v>Low Score</v>
      </c>
      <c r="L172" s="12">
        <f>'team scores'!L90</f>
        <v>0</v>
      </c>
      <c r="M172" s="12">
        <f>'team scores'!M90</f>
        <v>150</v>
      </c>
      <c r="N172" s="12">
        <f>'team scores'!N90</f>
        <v>108</v>
      </c>
      <c r="O172" s="12">
        <f>'team scores'!O90</f>
        <v>115</v>
      </c>
      <c r="P172" s="12">
        <f>'team scores'!P90</f>
        <v>0</v>
      </c>
      <c r="Q172" s="12">
        <f>'team scores'!Q90</f>
        <v>0</v>
      </c>
    </row>
    <row r="173" spans="2:17" x14ac:dyDescent="0.2">
      <c r="B173" s="12"/>
      <c r="C173" s="12"/>
      <c r="D173" s="12"/>
      <c r="E173" s="12"/>
      <c r="F173" s="12"/>
      <c r="G173" s="12"/>
      <c r="H173" s="12"/>
      <c r="K173" s="12" t="str">
        <f>'team scores'!K91</f>
        <v>Jackson Mem.</v>
      </c>
      <c r="L173" s="12">
        <f>'team scores'!L91</f>
        <v>0</v>
      </c>
      <c r="M173" s="12">
        <f>'team scores'!M91</f>
        <v>874</v>
      </c>
      <c r="N173" s="12">
        <f>'team scores'!N91</f>
        <v>832</v>
      </c>
      <c r="O173" s="12">
        <f>'team scores'!O91</f>
        <v>826</v>
      </c>
      <c r="P173" s="12">
        <f>'team scores'!P91</f>
        <v>0</v>
      </c>
      <c r="Q173" s="12">
        <f>'team scores'!Q91</f>
        <v>0</v>
      </c>
    </row>
    <row r="174" spans="2:17" x14ac:dyDescent="0.2">
      <c r="B174" s="12"/>
      <c r="C174" s="12"/>
      <c r="D174" s="12"/>
      <c r="E174" s="12"/>
      <c r="F174" s="12"/>
      <c r="G174" s="12"/>
      <c r="H174" s="12"/>
      <c r="K174" s="12">
        <f>'team scores'!K92</f>
        <v>0</v>
      </c>
      <c r="L174" s="12">
        <f>'team scores'!L92</f>
        <v>0</v>
      </c>
      <c r="M174" s="12">
        <f>'team scores'!M92</f>
        <v>0</v>
      </c>
      <c r="N174" s="12">
        <f>'team scores'!N92</f>
        <v>0</v>
      </c>
      <c r="O174" s="12">
        <f>'team scores'!O92</f>
        <v>0</v>
      </c>
      <c r="P174" s="12">
        <f>'team scores'!P92</f>
        <v>0</v>
      </c>
      <c r="Q174" s="12">
        <f>'team scores'!Q92</f>
        <v>0</v>
      </c>
    </row>
    <row r="175" spans="2:17" x14ac:dyDescent="0.2">
      <c r="B175" s="12"/>
      <c r="C175" s="12"/>
      <c r="D175" s="12"/>
      <c r="E175" s="12"/>
      <c r="F175" s="12"/>
      <c r="G175" s="12"/>
      <c r="H175" s="12"/>
      <c r="K175" s="12">
        <f>'team scores'!K93</f>
        <v>0</v>
      </c>
      <c r="L175" s="12">
        <f>'team scores'!L93</f>
        <v>0</v>
      </c>
      <c r="M175" s="12">
        <f>'team scores'!M93</f>
        <v>0</v>
      </c>
      <c r="N175" s="12">
        <f>'team scores'!N93</f>
        <v>0</v>
      </c>
      <c r="O175" s="12">
        <f>'team scores'!O93</f>
        <v>0</v>
      </c>
      <c r="P175" s="12">
        <f>'team scores'!P93</f>
        <v>0</v>
      </c>
      <c r="Q175" s="12">
        <f>'team scores'!Q93</f>
        <v>0</v>
      </c>
    </row>
    <row r="176" spans="2:17" x14ac:dyDescent="0.2">
      <c r="B176" s="12"/>
      <c r="C176" s="12"/>
      <c r="D176" s="12"/>
      <c r="E176" s="12"/>
      <c r="F176" s="12"/>
      <c r="G176" s="12"/>
      <c r="H176" s="12"/>
      <c r="K176" s="12" t="str">
        <f>'team scores'!K94</f>
        <v>Manchester</v>
      </c>
      <c r="L176" s="12">
        <f>'team scores'!L94</f>
        <v>0</v>
      </c>
      <c r="M176" s="12">
        <f>'team scores'!M94</f>
        <v>0</v>
      </c>
      <c r="N176" s="12">
        <f>'team scores'!N94</f>
        <v>0</v>
      </c>
      <c r="O176" s="12">
        <f>'team scores'!O94</f>
        <v>0</v>
      </c>
      <c r="P176" s="12">
        <f>'team scores'!P94</f>
        <v>0</v>
      </c>
      <c r="Q176" s="12">
        <f>'team scores'!Q94</f>
        <v>0</v>
      </c>
    </row>
    <row r="177" spans="2:17" x14ac:dyDescent="0.2">
      <c r="B177" s="12"/>
      <c r="C177" s="12"/>
      <c r="D177" s="12"/>
      <c r="E177" s="12"/>
      <c r="F177" s="12"/>
      <c r="G177" s="12"/>
      <c r="H177" s="12"/>
      <c r="K177" s="12" t="str">
        <f>'team scores'!K103</f>
        <v>Low Score</v>
      </c>
      <c r="L177" s="12">
        <f>'team scores'!L103</f>
        <v>0</v>
      </c>
      <c r="M177" s="12">
        <f>'team scores'!M103</f>
        <v>142</v>
      </c>
      <c r="N177" s="12">
        <f>'team scores'!N103</f>
        <v>163</v>
      </c>
      <c r="O177" s="12">
        <f>'team scores'!O103</f>
        <v>136</v>
      </c>
      <c r="P177" s="12">
        <f>'team scores'!P103</f>
        <v>0</v>
      </c>
      <c r="Q177" s="12">
        <f>'team scores'!Q103</f>
        <v>0</v>
      </c>
    </row>
    <row r="178" spans="2:17" x14ac:dyDescent="0.2">
      <c r="B178" s="12"/>
      <c r="C178" s="12"/>
      <c r="D178" s="12"/>
      <c r="E178" s="12"/>
      <c r="F178" s="12"/>
      <c r="G178" s="12"/>
      <c r="H178" s="12"/>
      <c r="K178" s="12" t="str">
        <f>'team scores'!K104</f>
        <v>Manchester</v>
      </c>
      <c r="L178" s="12">
        <f>'team scores'!L104</f>
        <v>0</v>
      </c>
      <c r="M178" s="12">
        <f>'team scores'!M104</f>
        <v>943</v>
      </c>
      <c r="N178" s="12">
        <f>'team scores'!N104</f>
        <v>937</v>
      </c>
      <c r="O178" s="12">
        <f>'team scores'!O104</f>
        <v>931</v>
      </c>
      <c r="P178" s="12">
        <f>'team scores'!P104</f>
        <v>0</v>
      </c>
      <c r="Q178" s="12">
        <f>'team scores'!Q104</f>
        <v>0</v>
      </c>
    </row>
    <row r="179" spans="2:17" x14ac:dyDescent="0.2">
      <c r="B179" s="12"/>
      <c r="C179" s="12"/>
      <c r="D179" s="12"/>
      <c r="E179" s="12"/>
      <c r="F179" s="12"/>
      <c r="G179" s="12"/>
      <c r="H179" s="12"/>
      <c r="K179" s="12">
        <f>'team scores'!K105</f>
        <v>0</v>
      </c>
      <c r="L179" s="12">
        <f>'team scores'!L105</f>
        <v>0</v>
      </c>
      <c r="M179" s="12">
        <f>'team scores'!M105</f>
        <v>0</v>
      </c>
      <c r="N179" s="12">
        <f>'team scores'!N105</f>
        <v>0</v>
      </c>
      <c r="O179" s="12">
        <f>'team scores'!O105</f>
        <v>0</v>
      </c>
      <c r="P179" s="12">
        <f>'team scores'!P105</f>
        <v>0</v>
      </c>
      <c r="Q179" s="12">
        <f>'team scores'!Q105</f>
        <v>0</v>
      </c>
    </row>
    <row r="180" spans="2:17" x14ac:dyDescent="0.2">
      <c r="B180" s="12"/>
      <c r="C180" s="12"/>
      <c r="D180" s="12"/>
      <c r="E180" s="12"/>
      <c r="F180" s="12"/>
      <c r="G180" s="12"/>
      <c r="H180" s="12"/>
      <c r="K180" s="12">
        <f>'team scores'!K106</f>
        <v>0</v>
      </c>
      <c r="L180" s="12">
        <f>'team scores'!L106</f>
        <v>0</v>
      </c>
      <c r="M180" s="12">
        <f>'team scores'!M106</f>
        <v>0</v>
      </c>
      <c r="N180" s="12">
        <f>'team scores'!N106</f>
        <v>0</v>
      </c>
      <c r="O180" s="12">
        <f>'team scores'!O106</f>
        <v>0</v>
      </c>
      <c r="P180" s="12">
        <f>'team scores'!P106</f>
        <v>0</v>
      </c>
      <c r="Q180" s="12">
        <f>'team scores'!Q106</f>
        <v>0</v>
      </c>
    </row>
    <row r="181" spans="2:17" x14ac:dyDescent="0.2">
      <c r="B181" s="12"/>
      <c r="C181" s="12"/>
      <c r="D181" s="12"/>
      <c r="E181" s="12"/>
      <c r="F181" s="12"/>
      <c r="G181" s="12"/>
      <c r="H181" s="12"/>
      <c r="K181" s="12" t="str">
        <f>'team scores'!K107</f>
        <v>Matawan</v>
      </c>
      <c r="L181" s="12">
        <f>'team scores'!L107</f>
        <v>0</v>
      </c>
      <c r="M181" s="12">
        <f>'team scores'!M107</f>
        <v>0</v>
      </c>
      <c r="N181" s="12">
        <f>'team scores'!N107</f>
        <v>0</v>
      </c>
      <c r="O181" s="12">
        <f>'team scores'!O107</f>
        <v>0</v>
      </c>
      <c r="P181" s="12">
        <f>'team scores'!P107</f>
        <v>0</v>
      </c>
      <c r="Q181" s="12">
        <f>'team scores'!Q107</f>
        <v>0</v>
      </c>
    </row>
    <row r="182" spans="2:17" x14ac:dyDescent="0.2">
      <c r="B182" s="12"/>
      <c r="C182" s="12"/>
      <c r="D182" s="12"/>
      <c r="E182" s="12"/>
      <c r="F182" s="12"/>
      <c r="G182" s="12"/>
      <c r="H182" s="12"/>
      <c r="K182" s="12" t="str">
        <f>'team scores'!K114</f>
        <v xml:space="preserve"> </v>
      </c>
      <c r="L182" s="12" t="str">
        <f>'team scores'!L114</f>
        <v xml:space="preserve"> </v>
      </c>
      <c r="M182" s="12">
        <f>'team scores'!M114</f>
        <v>0</v>
      </c>
      <c r="N182" s="12">
        <f>'team scores'!N114</f>
        <v>0</v>
      </c>
      <c r="O182" s="12">
        <f>'team scores'!O114</f>
        <v>0</v>
      </c>
      <c r="P182" s="12" t="str">
        <f>'team scores'!P114</f>
        <v xml:space="preserve"> </v>
      </c>
      <c r="Q182" s="12">
        <f>'team scores'!Q114</f>
        <v>0</v>
      </c>
    </row>
    <row r="183" spans="2:17" x14ac:dyDescent="0.2">
      <c r="B183" s="12"/>
      <c r="C183" s="12"/>
      <c r="D183" s="12"/>
      <c r="E183" s="12"/>
      <c r="F183" s="12"/>
      <c r="G183" s="12"/>
      <c r="H183" s="12"/>
      <c r="K183" s="12" t="str">
        <f>'team scores'!K115</f>
        <v xml:space="preserve"> </v>
      </c>
      <c r="L183" s="12">
        <f>'team scores'!L115</f>
        <v>0</v>
      </c>
      <c r="M183" s="12">
        <f>'team scores'!M115</f>
        <v>0</v>
      </c>
      <c r="N183" s="12">
        <f>'team scores'!N115</f>
        <v>0</v>
      </c>
      <c r="O183" s="12">
        <f>'team scores'!O115</f>
        <v>0</v>
      </c>
      <c r="P183" s="12" t="str">
        <f>'team scores'!P115</f>
        <v xml:space="preserve"> </v>
      </c>
      <c r="Q183" s="12">
        <f>'team scores'!Q115</f>
        <v>0</v>
      </c>
    </row>
    <row r="184" spans="2:17" x14ac:dyDescent="0.2">
      <c r="B184" s="12"/>
      <c r="C184" s="12"/>
      <c r="D184" s="12"/>
      <c r="E184" s="12"/>
      <c r="F184" s="12"/>
      <c r="G184" s="12"/>
      <c r="H184" s="12"/>
      <c r="K184" s="12" t="str">
        <f>'team scores'!K116</f>
        <v>Low Score</v>
      </c>
      <c r="L184" s="12">
        <f>'team scores'!L116</f>
        <v>0</v>
      </c>
      <c r="M184" s="12">
        <f>'team scores'!M116</f>
        <v>108</v>
      </c>
      <c r="N184" s="12">
        <f>'team scores'!N116</f>
        <v>115</v>
      </c>
      <c r="O184" s="12">
        <f>'team scores'!O116</f>
        <v>106</v>
      </c>
      <c r="P184" s="12">
        <f>'team scores'!P116</f>
        <v>0</v>
      </c>
      <c r="Q184" s="12">
        <f>'team scores'!Q116</f>
        <v>0</v>
      </c>
    </row>
    <row r="185" spans="2:17" x14ac:dyDescent="0.2">
      <c r="B185" s="12"/>
      <c r="C185" s="12"/>
      <c r="D185" s="12"/>
      <c r="E185" s="12"/>
      <c r="F185" s="12"/>
      <c r="G185" s="12"/>
      <c r="H185" s="12"/>
      <c r="K185" s="12" t="str">
        <f>'team scores'!K117</f>
        <v>Matawan</v>
      </c>
      <c r="L185" s="12">
        <f>'team scores'!L117</f>
        <v>0</v>
      </c>
      <c r="M185" s="12">
        <f>'team scores'!M117</f>
        <v>795</v>
      </c>
      <c r="N185" s="12">
        <f>'team scores'!N117</f>
        <v>858</v>
      </c>
      <c r="O185" s="12">
        <f>'team scores'!O117</f>
        <v>843</v>
      </c>
      <c r="P185" s="12">
        <f>'team scores'!P117</f>
        <v>0</v>
      </c>
      <c r="Q185" s="12">
        <f>'team scores'!Q117</f>
        <v>0</v>
      </c>
    </row>
    <row r="186" spans="2:17" x14ac:dyDescent="0.2">
      <c r="B186" s="12"/>
      <c r="C186" s="12"/>
      <c r="D186" s="12"/>
      <c r="E186" s="12"/>
      <c r="F186" s="12"/>
      <c r="G186" s="12"/>
      <c r="H186" s="12"/>
      <c r="K186" s="12">
        <f>'team scores'!K118</f>
        <v>0</v>
      </c>
      <c r="L186" s="12">
        <f>'team scores'!L118</f>
        <v>0</v>
      </c>
      <c r="M186" s="12">
        <f>'team scores'!M118</f>
        <v>0</v>
      </c>
      <c r="N186" s="12">
        <f>'team scores'!N118</f>
        <v>0</v>
      </c>
      <c r="O186" s="12">
        <f>'team scores'!O118</f>
        <v>0</v>
      </c>
      <c r="P186" s="12">
        <f>'team scores'!P118</f>
        <v>0</v>
      </c>
      <c r="Q186" s="12">
        <f>'team scores'!Q118</f>
        <v>0</v>
      </c>
    </row>
    <row r="187" spans="2:17" x14ac:dyDescent="0.2">
      <c r="B187" s="12"/>
      <c r="C187" s="12"/>
      <c r="D187" s="12"/>
      <c r="E187" s="12"/>
      <c r="F187" s="12"/>
      <c r="G187" s="12"/>
      <c r="H187" s="12"/>
      <c r="K187" s="12">
        <f>'team scores'!K119</f>
        <v>0</v>
      </c>
      <c r="L187" s="12">
        <f>'team scores'!L119</f>
        <v>0</v>
      </c>
      <c r="M187" s="12">
        <f>'team scores'!M119</f>
        <v>0</v>
      </c>
      <c r="N187" s="12" t="str">
        <f>'team scores'!N119</f>
        <v xml:space="preserve"> </v>
      </c>
      <c r="O187" s="12">
        <f>'team scores'!O119</f>
        <v>0</v>
      </c>
      <c r="P187" s="12">
        <f>'team scores'!P119</f>
        <v>0</v>
      </c>
      <c r="Q187" s="12">
        <f>'team scores'!Q119</f>
        <v>0</v>
      </c>
    </row>
    <row r="188" spans="2:17" x14ac:dyDescent="0.2">
      <c r="B188" s="12"/>
      <c r="C188" s="12"/>
      <c r="D188" s="12"/>
      <c r="E188" s="12"/>
      <c r="F188" s="12"/>
      <c r="G188" s="12"/>
      <c r="H188" s="12"/>
      <c r="K188" s="12" t="str">
        <f>'team scores'!K120</f>
        <v>Toms River South</v>
      </c>
      <c r="L188" s="12">
        <f>'team scores'!L120</f>
        <v>0</v>
      </c>
      <c r="M188" s="12">
        <f>'team scores'!M120</f>
        <v>0</v>
      </c>
      <c r="N188" s="12" t="str">
        <f>'team scores'!N120</f>
        <v xml:space="preserve"> </v>
      </c>
      <c r="O188" s="12">
        <f>'team scores'!O120</f>
        <v>0</v>
      </c>
      <c r="P188" s="12">
        <f>'team scores'!P120</f>
        <v>0</v>
      </c>
      <c r="Q188" s="12">
        <f>'team scores'!Q120</f>
        <v>0</v>
      </c>
    </row>
    <row r="189" spans="2:17" x14ac:dyDescent="0.2">
      <c r="B189" s="12"/>
      <c r="C189" s="12"/>
      <c r="D189" s="12"/>
      <c r="E189" s="12"/>
      <c r="F189" s="12"/>
      <c r="G189" s="12"/>
      <c r="H189" s="12"/>
      <c r="K189" s="12" t="str">
        <f>'team scores'!K127</f>
        <v xml:space="preserve"> </v>
      </c>
      <c r="L189" s="12" t="str">
        <f>'team scores'!L127</f>
        <v xml:space="preserve"> </v>
      </c>
      <c r="M189" s="12">
        <f>'team scores'!M127</f>
        <v>0</v>
      </c>
      <c r="N189" s="12">
        <f>'team scores'!N127</f>
        <v>0</v>
      </c>
      <c r="O189" s="12">
        <f>'team scores'!O127</f>
        <v>0</v>
      </c>
      <c r="P189" s="12" t="str">
        <f>'team scores'!P127</f>
        <v xml:space="preserve"> </v>
      </c>
      <c r="Q189" s="12">
        <f>'team scores'!Q127</f>
        <v>0</v>
      </c>
    </row>
    <row r="190" spans="2:17" x14ac:dyDescent="0.2">
      <c r="B190" s="12"/>
      <c r="C190" s="12"/>
      <c r="D190" s="12"/>
      <c r="E190" s="12"/>
      <c r="F190" s="12"/>
      <c r="G190" s="12"/>
      <c r="H190" s="12"/>
      <c r="K190" s="12" t="str">
        <f>'team scores'!K128</f>
        <v xml:space="preserve"> </v>
      </c>
      <c r="L190" s="12">
        <f>'team scores'!L128</f>
        <v>0</v>
      </c>
      <c r="M190" s="12">
        <f>'team scores'!M128</f>
        <v>0</v>
      </c>
      <c r="N190" s="12">
        <f>'team scores'!N128</f>
        <v>0</v>
      </c>
      <c r="O190" s="12">
        <f>'team scores'!O128</f>
        <v>0</v>
      </c>
      <c r="P190" s="12" t="str">
        <f>'team scores'!P128</f>
        <v xml:space="preserve"> </v>
      </c>
      <c r="Q190" s="12">
        <f>'team scores'!Q128</f>
        <v>0</v>
      </c>
    </row>
    <row r="191" spans="2:17" x14ac:dyDescent="0.2">
      <c r="B191" s="12"/>
      <c r="C191" s="12"/>
      <c r="D191" s="12"/>
      <c r="E191" s="12"/>
      <c r="F191" s="12"/>
      <c r="G191" s="12"/>
      <c r="H191" s="12"/>
      <c r="K191" s="12" t="str">
        <f>'team scores'!K129</f>
        <v>Low Score</v>
      </c>
      <c r="L191" s="12">
        <f>'team scores'!L129</f>
        <v>0</v>
      </c>
      <c r="M191" s="12">
        <f>'team scores'!M129</f>
        <v>95</v>
      </c>
      <c r="N191" s="12">
        <f>'team scores'!N129</f>
        <v>93</v>
      </c>
      <c r="O191" s="12">
        <f>'team scores'!O129</f>
        <v>96</v>
      </c>
      <c r="P191" s="12">
        <f>'team scores'!P129</f>
        <v>0</v>
      </c>
      <c r="Q191" s="12">
        <f>'team scores'!Q129</f>
        <v>0</v>
      </c>
    </row>
    <row r="192" spans="2:17" x14ac:dyDescent="0.2">
      <c r="B192" s="12"/>
      <c r="C192" s="12"/>
      <c r="D192" s="12"/>
      <c r="E192" s="12"/>
      <c r="F192" s="12"/>
      <c r="G192" s="12"/>
      <c r="H192" s="12"/>
      <c r="K192" s="12" t="str">
        <f>'team scores'!K130</f>
        <v>Toms River South</v>
      </c>
      <c r="L192" s="12">
        <f>'team scores'!L130</f>
        <v>0</v>
      </c>
      <c r="M192" s="12">
        <f>'team scores'!M130</f>
        <v>777</v>
      </c>
      <c r="N192" s="12">
        <f>'team scores'!N130</f>
        <v>798</v>
      </c>
      <c r="O192" s="12">
        <f>'team scores'!O130</f>
        <v>802</v>
      </c>
      <c r="P192" s="12">
        <f>'team scores'!P130</f>
        <v>0</v>
      </c>
      <c r="Q192" s="12">
        <f>'team scores'!Q130</f>
        <v>0</v>
      </c>
    </row>
    <row r="193" spans="2:17" x14ac:dyDescent="0.2">
      <c r="B193" s="12"/>
      <c r="C193" s="12"/>
      <c r="D193" s="12"/>
      <c r="E193" s="12"/>
      <c r="F193" s="12"/>
      <c r="G193" s="12"/>
      <c r="H193" s="12"/>
      <c r="K193" s="12">
        <f>'team scores'!K131</f>
        <v>0</v>
      </c>
      <c r="L193" s="12">
        <f>'team scores'!L131</f>
        <v>0</v>
      </c>
      <c r="M193" s="12">
        <f>'team scores'!M131</f>
        <v>0</v>
      </c>
      <c r="N193" s="12">
        <f>'team scores'!N131</f>
        <v>0</v>
      </c>
      <c r="O193" s="12">
        <f>'team scores'!O131</f>
        <v>0</v>
      </c>
      <c r="P193" s="12">
        <f>'team scores'!P131</f>
        <v>0</v>
      </c>
      <c r="Q193" s="12">
        <f>'team scores'!Q131</f>
        <v>0</v>
      </c>
    </row>
    <row r="194" spans="2:17" x14ac:dyDescent="0.2">
      <c r="B194" s="12"/>
      <c r="C194" s="12"/>
      <c r="D194" s="12"/>
      <c r="E194" s="12"/>
      <c r="F194" s="12"/>
      <c r="G194" s="12"/>
      <c r="H194" s="12"/>
      <c r="K194" s="12">
        <f>'team scores'!K132</f>
        <v>0</v>
      </c>
      <c r="L194" s="12">
        <f>'team scores'!L132</f>
        <v>0</v>
      </c>
      <c r="M194" s="12">
        <f>'team scores'!M132</f>
        <v>0</v>
      </c>
      <c r="N194" s="12">
        <f>'team scores'!N132</f>
        <v>0</v>
      </c>
      <c r="O194" s="12">
        <f>'team scores'!O132</f>
        <v>0</v>
      </c>
      <c r="P194" s="12">
        <f>'team scores'!P132</f>
        <v>0</v>
      </c>
      <c r="Q194" s="12">
        <f>'team scores'!Q132</f>
        <v>0</v>
      </c>
    </row>
    <row r="195" spans="2:17" x14ac:dyDescent="0.2">
      <c r="B195" s="12"/>
      <c r="C195" s="12"/>
      <c r="D195" s="12"/>
      <c r="E195" s="12"/>
      <c r="F195" s="12"/>
      <c r="G195" s="12"/>
      <c r="H195" s="12"/>
      <c r="K195" s="12" t="str">
        <f>'team scores'!K133</f>
        <v>Keansburg</v>
      </c>
      <c r="L195" s="12">
        <f>'team scores'!L133</f>
        <v>0</v>
      </c>
      <c r="M195" s="12">
        <f>'team scores'!M133</f>
        <v>0</v>
      </c>
      <c r="N195" s="12">
        <f>'team scores'!N133</f>
        <v>0</v>
      </c>
      <c r="O195" s="12">
        <f>'team scores'!O133</f>
        <v>0</v>
      </c>
      <c r="P195" s="12">
        <f>'team scores'!P133</f>
        <v>0</v>
      </c>
      <c r="Q195" s="12">
        <f>'team scores'!Q133</f>
        <v>0</v>
      </c>
    </row>
    <row r="196" spans="2:17" x14ac:dyDescent="0.2">
      <c r="B196" s="12"/>
      <c r="C196" s="12"/>
      <c r="D196" s="12"/>
      <c r="E196" s="12"/>
      <c r="F196" s="12"/>
      <c r="G196" s="12"/>
      <c r="H196" s="12"/>
      <c r="K196" s="12" t="str">
        <f>'team scores'!K139</f>
        <v xml:space="preserve"> </v>
      </c>
      <c r="L196" s="12" t="str">
        <f>'team scores'!L139</f>
        <v>Keansburg</v>
      </c>
      <c r="M196" s="12">
        <f>'team scores'!M139</f>
        <v>0</v>
      </c>
      <c r="N196" s="12">
        <f>'team scores'!N139</f>
        <v>0</v>
      </c>
      <c r="O196" s="12">
        <f>'team scores'!O139</f>
        <v>0</v>
      </c>
      <c r="P196" s="12" t="str">
        <f>'team scores'!P139</f>
        <v xml:space="preserve"> </v>
      </c>
      <c r="Q196" s="12">
        <f>'team scores'!Q139</f>
        <v>0</v>
      </c>
    </row>
    <row r="197" spans="2:17" x14ac:dyDescent="0.2">
      <c r="B197" s="12"/>
      <c r="C197" s="12"/>
      <c r="D197" s="12"/>
      <c r="E197" s="12"/>
      <c r="F197" s="12"/>
      <c r="G197" s="12"/>
      <c r="H197" s="12"/>
      <c r="K197" s="12" t="str">
        <f>'team scores'!K140</f>
        <v xml:space="preserve"> </v>
      </c>
      <c r="L197" s="12" t="str">
        <f>'team scores'!L140</f>
        <v xml:space="preserve"> </v>
      </c>
      <c r="M197" s="12">
        <f>'team scores'!M140</f>
        <v>0</v>
      </c>
      <c r="N197" s="12">
        <f>'team scores'!N140</f>
        <v>0</v>
      </c>
      <c r="O197" s="12">
        <f>'team scores'!O140</f>
        <v>0</v>
      </c>
      <c r="P197" s="12" t="str">
        <f>'team scores'!P140</f>
        <v xml:space="preserve"> </v>
      </c>
      <c r="Q197" s="12">
        <f>'team scores'!Q140</f>
        <v>0</v>
      </c>
    </row>
    <row r="198" spans="2:17" x14ac:dyDescent="0.2">
      <c r="B198" s="12"/>
      <c r="C198" s="12"/>
      <c r="D198" s="12"/>
      <c r="E198" s="12"/>
      <c r="F198" s="12"/>
      <c r="G198" s="12"/>
      <c r="H198" s="12"/>
      <c r="K198" s="12" t="str">
        <f>'team scores'!K141</f>
        <v xml:space="preserve"> </v>
      </c>
      <c r="L198" s="12">
        <f>'team scores'!L141</f>
        <v>0</v>
      </c>
      <c r="M198" s="12">
        <f>'team scores'!M141</f>
        <v>0</v>
      </c>
      <c r="N198" s="12">
        <f>'team scores'!N141</f>
        <v>0</v>
      </c>
      <c r="O198" s="12">
        <f>'team scores'!O141</f>
        <v>0</v>
      </c>
      <c r="P198" s="12" t="str">
        <f>'team scores'!P141</f>
        <v xml:space="preserve"> </v>
      </c>
      <c r="Q198" s="12">
        <f>'team scores'!Q141</f>
        <v>0</v>
      </c>
    </row>
    <row r="199" spans="2:17" x14ac:dyDescent="0.2">
      <c r="B199" s="12"/>
      <c r="C199" s="12"/>
      <c r="D199" s="12"/>
      <c r="E199" s="12"/>
      <c r="F199" s="12"/>
      <c r="G199" s="12"/>
      <c r="H199" s="12"/>
      <c r="K199" s="12" t="str">
        <f>'team scores'!K142</f>
        <v>Low Score</v>
      </c>
      <c r="L199" s="12">
        <f>'team scores'!L142</f>
        <v>0</v>
      </c>
      <c r="M199" s="12">
        <f>'team scores'!M142</f>
        <v>0</v>
      </c>
      <c r="N199" s="12">
        <f>'team scores'!N142</f>
        <v>0</v>
      </c>
      <c r="O199" s="12">
        <f>'team scores'!O142</f>
        <v>0</v>
      </c>
      <c r="P199" s="12">
        <f>'team scores'!P142</f>
        <v>0</v>
      </c>
      <c r="Q199" s="12">
        <f>'team scores'!Q142</f>
        <v>0</v>
      </c>
    </row>
    <row r="200" spans="2:17" x14ac:dyDescent="0.2">
      <c r="B200" s="12"/>
      <c r="C200" s="12"/>
      <c r="D200" s="12"/>
      <c r="E200" s="12"/>
      <c r="F200" s="12"/>
      <c r="G200" s="12"/>
      <c r="H200" s="12"/>
      <c r="K200" s="12" t="str">
        <f>'team scores'!K143</f>
        <v>Keansburg</v>
      </c>
      <c r="L200" s="12">
        <f>'team scores'!L143</f>
        <v>0</v>
      </c>
      <c r="M200" s="12">
        <f>'team scores'!M143</f>
        <v>530</v>
      </c>
      <c r="N200" s="12">
        <f>'team scores'!N143</f>
        <v>612</v>
      </c>
      <c r="O200" s="12">
        <f>'team scores'!O143</f>
        <v>590</v>
      </c>
      <c r="P200" s="12">
        <f>'team scores'!P143</f>
        <v>0</v>
      </c>
      <c r="Q200" s="12">
        <f>'team scores'!Q143</f>
        <v>0</v>
      </c>
    </row>
    <row r="201" spans="2:17" x14ac:dyDescent="0.2">
      <c r="B201" s="12"/>
      <c r="C201" s="12"/>
      <c r="D201" s="12"/>
      <c r="E201" s="12"/>
      <c r="F201" s="12"/>
      <c r="G201" s="12"/>
      <c r="H201" s="12"/>
      <c r="K201" s="12">
        <f>'team scores'!K144</f>
        <v>0</v>
      </c>
      <c r="L201" s="12">
        <f>'team scores'!L144</f>
        <v>0</v>
      </c>
      <c r="M201" s="12">
        <f>'team scores'!M144</f>
        <v>0</v>
      </c>
      <c r="N201" s="12">
        <f>'team scores'!N144</f>
        <v>0</v>
      </c>
      <c r="O201" s="12">
        <f>'team scores'!O144</f>
        <v>0</v>
      </c>
      <c r="P201" s="12">
        <f>'team scores'!P144</f>
        <v>0</v>
      </c>
      <c r="Q201" s="12">
        <f>'team scores'!Q144</f>
        <v>0</v>
      </c>
    </row>
    <row r="202" spans="2:17" x14ac:dyDescent="0.2">
      <c r="B202" s="12"/>
      <c r="C202" s="12"/>
      <c r="D202" s="12"/>
      <c r="E202" s="12"/>
      <c r="F202" s="12"/>
      <c r="G202" s="12"/>
      <c r="H202" s="12"/>
      <c r="K202" s="12">
        <f>'team scores'!K145</f>
        <v>0</v>
      </c>
      <c r="L202" s="12">
        <f>'team scores'!L145</f>
        <v>0</v>
      </c>
      <c r="M202" s="12">
        <f>'team scores'!M145</f>
        <v>0</v>
      </c>
      <c r="N202" s="12">
        <f>'team scores'!N145</f>
        <v>0</v>
      </c>
      <c r="O202" s="12">
        <f>'team scores'!O145</f>
        <v>0</v>
      </c>
      <c r="P202" s="12">
        <f>'team scores'!P145</f>
        <v>0</v>
      </c>
      <c r="Q202" s="12">
        <f>'team scores'!Q145</f>
        <v>0</v>
      </c>
    </row>
    <row r="203" spans="2:17" x14ac:dyDescent="0.2">
      <c r="B203" s="12"/>
      <c r="C203" s="12"/>
      <c r="D203" s="12"/>
      <c r="E203" s="12"/>
      <c r="F203" s="12"/>
      <c r="G203" s="12"/>
      <c r="H203" s="12"/>
      <c r="K203" s="12" t="str">
        <f>'team scores'!K146</f>
        <v>Barnegat</v>
      </c>
      <c r="L203" s="12">
        <f>'team scores'!L146</f>
        <v>0</v>
      </c>
      <c r="M203" s="12">
        <f>'team scores'!M146</f>
        <v>0</v>
      </c>
      <c r="N203" s="12">
        <f>'team scores'!N146</f>
        <v>0</v>
      </c>
      <c r="O203" s="12">
        <f>'team scores'!O146</f>
        <v>0</v>
      </c>
      <c r="P203" s="12">
        <f>'team scores'!P146</f>
        <v>0</v>
      </c>
      <c r="Q203" s="12">
        <f>'team scores'!Q146</f>
        <v>0</v>
      </c>
    </row>
    <row r="204" spans="2:17" x14ac:dyDescent="0.2">
      <c r="B204" s="12"/>
      <c r="C204" s="12"/>
      <c r="D204" s="12"/>
      <c r="E204" s="12"/>
      <c r="F204" s="12"/>
      <c r="G204" s="12"/>
      <c r="H204" s="12"/>
      <c r="K204" s="12" t="str">
        <f>'team scores'!K153</f>
        <v xml:space="preserve"> </v>
      </c>
      <c r="L204" s="12" t="str">
        <f>'team scores'!L153</f>
        <v xml:space="preserve"> </v>
      </c>
      <c r="M204" s="12">
        <f>'team scores'!M153</f>
        <v>0</v>
      </c>
      <c r="N204" s="12">
        <f>'team scores'!N153</f>
        <v>0</v>
      </c>
      <c r="O204" s="12">
        <f>'team scores'!O153</f>
        <v>0</v>
      </c>
      <c r="P204" s="12" t="str">
        <f>'team scores'!P153</f>
        <v xml:space="preserve"> </v>
      </c>
      <c r="Q204" s="12">
        <f>'team scores'!Q153</f>
        <v>0</v>
      </c>
    </row>
    <row r="205" spans="2:17" x14ac:dyDescent="0.2">
      <c r="B205" s="12"/>
      <c r="C205" s="12"/>
      <c r="D205" s="12"/>
      <c r="E205" s="12"/>
      <c r="F205" s="12"/>
      <c r="G205" s="12"/>
      <c r="H205" s="12"/>
      <c r="K205" s="12" t="str">
        <f>'team scores'!K154</f>
        <v xml:space="preserve"> </v>
      </c>
      <c r="L205" s="12">
        <f>'team scores'!L154</f>
        <v>0</v>
      </c>
      <c r="M205" s="12">
        <f>'team scores'!M154</f>
        <v>0</v>
      </c>
      <c r="N205" s="12">
        <f>'team scores'!N154</f>
        <v>0</v>
      </c>
      <c r="O205" s="12">
        <f>'team scores'!O154</f>
        <v>0</v>
      </c>
      <c r="P205" s="12" t="str">
        <f>'team scores'!P154</f>
        <v xml:space="preserve"> </v>
      </c>
      <c r="Q205" s="12">
        <f>'team scores'!Q154</f>
        <v>0</v>
      </c>
    </row>
    <row r="206" spans="2:17" x14ac:dyDescent="0.2">
      <c r="B206" s="12"/>
      <c r="C206" s="12"/>
      <c r="D206" s="12"/>
      <c r="E206" s="12"/>
      <c r="F206" s="12"/>
      <c r="G206" s="12"/>
      <c r="H206" s="12"/>
      <c r="K206" s="12" t="str">
        <f>'team scores'!K155</f>
        <v>Low Score</v>
      </c>
      <c r="L206" s="12">
        <f>'team scores'!L155</f>
        <v>0</v>
      </c>
      <c r="M206" s="12">
        <f>'team scores'!M155</f>
        <v>0</v>
      </c>
      <c r="N206" s="12">
        <f>'team scores'!N155</f>
        <v>0</v>
      </c>
      <c r="O206" s="12">
        <f>'team scores'!O155</f>
        <v>0</v>
      </c>
      <c r="P206" s="12">
        <f>'team scores'!P155</f>
        <v>0</v>
      </c>
      <c r="Q206" s="12">
        <f>'team scores'!Q155</f>
        <v>0</v>
      </c>
    </row>
    <row r="207" spans="2:17" x14ac:dyDescent="0.2">
      <c r="B207" s="12"/>
      <c r="C207" s="12"/>
      <c r="D207" s="12"/>
      <c r="E207" s="12"/>
      <c r="F207" s="12"/>
      <c r="G207" s="12"/>
      <c r="H207" s="12"/>
      <c r="K207" s="12" t="str">
        <f>'team scores'!K156</f>
        <v>Barnegat</v>
      </c>
      <c r="L207" s="12">
        <f>'team scores'!L156</f>
        <v>0</v>
      </c>
      <c r="M207" s="12">
        <f>'team scores'!M156</f>
        <v>691</v>
      </c>
      <c r="N207" s="12">
        <f>'team scores'!N156</f>
        <v>736</v>
      </c>
      <c r="O207" s="12">
        <f>'team scores'!O156</f>
        <v>696</v>
      </c>
      <c r="P207" s="12">
        <f>'team scores'!P156</f>
        <v>0</v>
      </c>
      <c r="Q207" s="12">
        <f>'team scores'!Q156</f>
        <v>0</v>
      </c>
    </row>
    <row r="208" spans="2:17" x14ac:dyDescent="0.2">
      <c r="B208" s="12"/>
      <c r="C208" s="12"/>
      <c r="D208" s="12"/>
      <c r="E208" s="12"/>
      <c r="F208" s="12"/>
      <c r="G208" s="12"/>
      <c r="H208" s="12"/>
      <c r="K208" s="12">
        <f>'team scores'!K157</f>
        <v>0</v>
      </c>
      <c r="L208" s="12">
        <f>'team scores'!L157</f>
        <v>0</v>
      </c>
      <c r="M208" s="12">
        <f>'team scores'!M157</f>
        <v>0</v>
      </c>
      <c r="N208" s="12">
        <f>'team scores'!N157</f>
        <v>0</v>
      </c>
      <c r="O208" s="12">
        <f>'team scores'!O157</f>
        <v>0</v>
      </c>
      <c r="P208" s="12">
        <f>'team scores'!P157</f>
        <v>0</v>
      </c>
      <c r="Q208" s="12">
        <f>'team scores'!Q157</f>
        <v>0</v>
      </c>
    </row>
    <row r="209" spans="2:17" x14ac:dyDescent="0.2">
      <c r="B209" s="12"/>
      <c r="C209" s="12"/>
      <c r="D209" s="12"/>
      <c r="E209" s="12"/>
      <c r="F209" s="12"/>
      <c r="G209" s="12"/>
      <c r="H209" s="12"/>
      <c r="K209" s="12">
        <f>'team scores'!K158</f>
        <v>0</v>
      </c>
      <c r="L209" s="12">
        <f>'team scores'!L158</f>
        <v>0</v>
      </c>
      <c r="M209" s="12">
        <f>'team scores'!M158</f>
        <v>0</v>
      </c>
      <c r="N209" s="12">
        <f>'team scores'!N158</f>
        <v>0</v>
      </c>
      <c r="O209" s="12">
        <f>'team scores'!O158</f>
        <v>0</v>
      </c>
      <c r="P209" s="12">
        <f>'team scores'!P158</f>
        <v>0</v>
      </c>
      <c r="Q209" s="12">
        <f>'team scores'!Q158</f>
        <v>0</v>
      </c>
    </row>
    <row r="210" spans="2:17" x14ac:dyDescent="0.2">
      <c r="B210" s="12"/>
      <c r="C210" s="12"/>
      <c r="D210" s="12"/>
      <c r="E210" s="12"/>
      <c r="F210" s="12"/>
      <c r="G210" s="12"/>
      <c r="H210" s="12"/>
      <c r="K210" s="12" t="str">
        <f>'team scores'!K159</f>
        <v>Toms River East</v>
      </c>
      <c r="L210" s="12">
        <f>'team scores'!L159</f>
        <v>0</v>
      </c>
      <c r="M210" s="12">
        <f>'team scores'!M159</f>
        <v>0</v>
      </c>
      <c r="N210" s="12">
        <f>'team scores'!N159</f>
        <v>0</v>
      </c>
      <c r="O210" s="12">
        <f>'team scores'!O159</f>
        <v>0</v>
      </c>
      <c r="P210" s="12">
        <f>'team scores'!P159</f>
        <v>0</v>
      </c>
      <c r="Q210" s="12">
        <f>'team scores'!Q159</f>
        <v>0</v>
      </c>
    </row>
    <row r="211" spans="2:17" x14ac:dyDescent="0.2">
      <c r="B211" s="12"/>
      <c r="C211" s="12"/>
      <c r="D211" s="12"/>
      <c r="E211" s="12"/>
      <c r="F211" s="12"/>
      <c r="G211" s="12"/>
      <c r="H211" s="12"/>
      <c r="K211" s="12" t="str">
        <f>'team scores'!K166</f>
        <v xml:space="preserve"> </v>
      </c>
      <c r="L211" s="12" t="str">
        <f>'team scores'!L166</f>
        <v xml:space="preserve"> </v>
      </c>
      <c r="M211" s="12">
        <f>'team scores'!M166</f>
        <v>0</v>
      </c>
      <c r="N211" s="12">
        <f>'team scores'!N166</f>
        <v>0</v>
      </c>
      <c r="O211" s="12">
        <f>'team scores'!O166</f>
        <v>0</v>
      </c>
      <c r="P211" s="12" t="str">
        <f>'team scores'!P166</f>
        <v xml:space="preserve"> </v>
      </c>
      <c r="Q211" s="12">
        <f>'team scores'!Q166</f>
        <v>0</v>
      </c>
    </row>
    <row r="212" spans="2:17" x14ac:dyDescent="0.2">
      <c r="B212" s="12"/>
      <c r="C212" s="12"/>
      <c r="D212" s="12"/>
      <c r="E212" s="12"/>
      <c r="F212" s="12"/>
      <c r="G212" s="12"/>
      <c r="H212" s="12"/>
      <c r="K212" s="12" t="str">
        <f>'team scores'!K167</f>
        <v xml:space="preserve"> </v>
      </c>
      <c r="L212" s="12">
        <f>'team scores'!L167</f>
        <v>0</v>
      </c>
      <c r="M212" s="12">
        <f>'team scores'!M167</f>
        <v>0</v>
      </c>
      <c r="N212" s="12">
        <f>'team scores'!N167</f>
        <v>0</v>
      </c>
      <c r="O212" s="12">
        <f>'team scores'!O167</f>
        <v>0</v>
      </c>
      <c r="P212" s="12" t="str">
        <f>'team scores'!P167</f>
        <v xml:space="preserve"> </v>
      </c>
      <c r="Q212" s="12">
        <f>'team scores'!Q167</f>
        <v>0</v>
      </c>
    </row>
    <row r="213" spans="2:17" x14ac:dyDescent="0.2">
      <c r="B213" s="12"/>
      <c r="C213" s="12"/>
      <c r="D213" s="12"/>
      <c r="E213" s="12"/>
      <c r="F213" s="12"/>
      <c r="G213" s="12"/>
      <c r="H213" s="12"/>
      <c r="K213" s="12" t="str">
        <f>'team scores'!K168</f>
        <v>Low Score</v>
      </c>
      <c r="L213" s="12">
        <f>'team scores'!L168</f>
        <v>0</v>
      </c>
      <c r="M213" s="12">
        <f>'team scores'!M168</f>
        <v>98</v>
      </c>
      <c r="N213" s="12">
        <f>'team scores'!N168</f>
        <v>120</v>
      </c>
      <c r="O213" s="12">
        <f>'team scores'!O168</f>
        <v>114</v>
      </c>
      <c r="P213" s="12">
        <f>'team scores'!P168</f>
        <v>0</v>
      </c>
      <c r="Q213" s="12">
        <f>'team scores'!Q168</f>
        <v>0</v>
      </c>
    </row>
    <row r="214" spans="2:17" x14ac:dyDescent="0.2">
      <c r="B214" s="12"/>
      <c r="C214" s="12"/>
      <c r="D214" s="12"/>
      <c r="E214" s="12"/>
      <c r="F214" s="12"/>
      <c r="G214" s="12"/>
      <c r="H214" s="12"/>
      <c r="K214" s="12" t="str">
        <f>'team scores'!K169</f>
        <v>Toms River East</v>
      </c>
      <c r="L214" s="12">
        <f>'team scores'!L169</f>
        <v>0</v>
      </c>
      <c r="M214" s="12">
        <f>'team scores'!M169</f>
        <v>726</v>
      </c>
      <c r="N214" s="12">
        <f>'team scores'!N169</f>
        <v>686</v>
      </c>
      <c r="O214" s="12">
        <f>'team scores'!O169</f>
        <v>823</v>
      </c>
      <c r="P214" s="12">
        <f>'team scores'!P169</f>
        <v>0</v>
      </c>
      <c r="Q214" s="12">
        <f>'team scores'!Q169</f>
        <v>0</v>
      </c>
    </row>
    <row r="215" spans="2:17" x14ac:dyDescent="0.2">
      <c r="B215" s="12"/>
      <c r="C215" s="12"/>
      <c r="D215" s="12"/>
      <c r="E215" s="12"/>
      <c r="F215" s="12"/>
      <c r="G215" s="12"/>
      <c r="H215" s="12"/>
      <c r="K215" s="12">
        <f>'team scores'!K170</f>
        <v>0</v>
      </c>
      <c r="L215" s="12">
        <f>'team scores'!L170</f>
        <v>0</v>
      </c>
      <c r="M215" s="12">
        <f>'team scores'!M170</f>
        <v>0</v>
      </c>
      <c r="N215" s="12">
        <f>'team scores'!N170</f>
        <v>0</v>
      </c>
      <c r="O215" s="12">
        <f>'team scores'!O170</f>
        <v>0</v>
      </c>
      <c r="P215" s="12">
        <f>'team scores'!P170</f>
        <v>0</v>
      </c>
      <c r="Q215" s="12">
        <f>'team scores'!Q170</f>
        <v>0</v>
      </c>
    </row>
    <row r="216" spans="2:17" x14ac:dyDescent="0.2">
      <c r="B216" s="12"/>
      <c r="C216" s="12"/>
      <c r="D216" s="12"/>
      <c r="E216" s="12"/>
      <c r="F216" s="12"/>
      <c r="G216" s="12"/>
      <c r="H216" s="12"/>
      <c r="K216" s="12">
        <f>'team scores'!K171</f>
        <v>0</v>
      </c>
      <c r="L216" s="12">
        <f>'team scores'!L171</f>
        <v>0</v>
      </c>
      <c r="M216" s="12">
        <f>'team scores'!M171</f>
        <v>0</v>
      </c>
      <c r="N216" s="12">
        <f>'team scores'!N171</f>
        <v>0</v>
      </c>
      <c r="O216" s="12">
        <f>'team scores'!O171</f>
        <v>0</v>
      </c>
      <c r="P216" s="12">
        <f>'team scores'!P171</f>
        <v>0</v>
      </c>
      <c r="Q216" s="12">
        <f>'team scores'!Q171</f>
        <v>0</v>
      </c>
    </row>
    <row r="217" spans="2:17" x14ac:dyDescent="0.2">
      <c r="B217" s="12"/>
      <c r="C217" s="12"/>
      <c r="D217" s="12"/>
      <c r="E217" s="12"/>
      <c r="F217" s="12"/>
      <c r="G217" s="12"/>
      <c r="H217" s="12"/>
      <c r="K217" s="12" t="str">
        <f>'team scores'!K172</f>
        <v>Pinelands</v>
      </c>
      <c r="L217" s="12">
        <f>'team scores'!L172</f>
        <v>0</v>
      </c>
      <c r="M217" s="12">
        <f>'team scores'!M172</f>
        <v>0</v>
      </c>
      <c r="N217" s="12">
        <f>'team scores'!N172</f>
        <v>0</v>
      </c>
      <c r="O217" s="12">
        <f>'team scores'!O172</f>
        <v>0</v>
      </c>
      <c r="P217" s="12">
        <f>'team scores'!P172</f>
        <v>0</v>
      </c>
      <c r="Q217" s="12">
        <f>'team scores'!Q172</f>
        <v>0</v>
      </c>
    </row>
    <row r="218" spans="2:17" x14ac:dyDescent="0.2">
      <c r="B218" s="12"/>
      <c r="C218" s="12"/>
      <c r="D218" s="12"/>
      <c r="E218" s="12"/>
      <c r="F218" s="12"/>
      <c r="G218" s="12"/>
      <c r="H218" s="12"/>
      <c r="K218" s="12" t="str">
        <f>'team scores'!K179</f>
        <v xml:space="preserve"> </v>
      </c>
      <c r="L218" s="12" t="str">
        <f>'team scores'!L179</f>
        <v>Pinelands</v>
      </c>
      <c r="M218" s="12">
        <f>'team scores'!M179</f>
        <v>0</v>
      </c>
      <c r="N218" s="12">
        <f>'team scores'!N179</f>
        <v>0</v>
      </c>
      <c r="O218" s="12">
        <f>'team scores'!O179</f>
        <v>0</v>
      </c>
      <c r="P218" s="12" t="str">
        <f>'team scores'!P179</f>
        <v xml:space="preserve"> </v>
      </c>
      <c r="Q218" s="12">
        <f>'team scores'!Q179</f>
        <v>0</v>
      </c>
    </row>
    <row r="219" spans="2:17" x14ac:dyDescent="0.2">
      <c r="B219" s="12"/>
      <c r="C219" s="12"/>
      <c r="D219" s="12"/>
      <c r="E219" s="12"/>
      <c r="F219" s="12"/>
      <c r="G219" s="12"/>
      <c r="H219" s="12"/>
      <c r="K219" s="12" t="str">
        <f>'team scores'!K180</f>
        <v xml:space="preserve"> </v>
      </c>
      <c r="L219" s="12">
        <f>'team scores'!L180</f>
        <v>0</v>
      </c>
      <c r="M219" s="12">
        <f>'team scores'!M180</f>
        <v>0</v>
      </c>
      <c r="N219" s="12">
        <f>'team scores'!N180</f>
        <v>0</v>
      </c>
      <c r="O219" s="12">
        <f>'team scores'!O180</f>
        <v>0</v>
      </c>
      <c r="P219" s="12" t="str">
        <f>'team scores'!P180</f>
        <v xml:space="preserve"> </v>
      </c>
      <c r="Q219" s="12">
        <f>'team scores'!Q180</f>
        <v>0</v>
      </c>
    </row>
    <row r="220" spans="2:17" x14ac:dyDescent="0.2">
      <c r="B220" s="12"/>
      <c r="C220" s="12"/>
      <c r="D220" s="12"/>
      <c r="E220" s="12"/>
      <c r="F220" s="12"/>
      <c r="G220" s="12"/>
      <c r="H220" s="12"/>
      <c r="K220" s="12" t="str">
        <f>'team scores'!K181</f>
        <v>Low Score</v>
      </c>
      <c r="L220" s="12">
        <f>'team scores'!L181</f>
        <v>0</v>
      </c>
      <c r="M220" s="12">
        <f>'team scores'!M181</f>
        <v>104</v>
      </c>
      <c r="N220" s="12">
        <f>'team scores'!N181</f>
        <v>87</v>
      </c>
      <c r="O220" s="12">
        <f>'team scores'!O181</f>
        <v>70</v>
      </c>
      <c r="P220" s="12">
        <f>'team scores'!P181</f>
        <v>0</v>
      </c>
      <c r="Q220" s="12">
        <f>'team scores'!Q181</f>
        <v>0</v>
      </c>
    </row>
    <row r="221" spans="2:17" x14ac:dyDescent="0.2">
      <c r="B221" s="12"/>
      <c r="C221" s="12"/>
      <c r="D221" s="12"/>
      <c r="E221" s="12"/>
      <c r="F221" s="12"/>
      <c r="G221" s="12"/>
      <c r="H221" s="12"/>
      <c r="K221" s="12" t="str">
        <f>'team scores'!K182</f>
        <v>Pinelands</v>
      </c>
      <c r="L221" s="12">
        <f>'team scores'!L182</f>
        <v>0</v>
      </c>
      <c r="M221" s="12">
        <f>'team scores'!M182</f>
        <v>578</v>
      </c>
      <c r="N221" s="12">
        <f>'team scores'!N182</f>
        <v>614</v>
      </c>
      <c r="O221" s="12">
        <f>'team scores'!O182</f>
        <v>643</v>
      </c>
      <c r="P221" s="12">
        <f>'team scores'!P182</f>
        <v>0</v>
      </c>
      <c r="Q221" s="12">
        <f>'team scores'!Q182</f>
        <v>0</v>
      </c>
    </row>
    <row r="222" spans="2:17" x14ac:dyDescent="0.2">
      <c r="B222" s="12"/>
      <c r="C222" s="12"/>
      <c r="D222" s="12"/>
      <c r="E222" s="12"/>
      <c r="F222" s="12"/>
      <c r="G222" s="12"/>
      <c r="H222" s="12"/>
      <c r="K222" s="12">
        <f>'team scores'!K183</f>
        <v>0</v>
      </c>
      <c r="L222" s="12">
        <f>'team scores'!L183</f>
        <v>0</v>
      </c>
      <c r="M222" s="12">
        <f>'team scores'!M183</f>
        <v>0</v>
      </c>
      <c r="N222" s="12">
        <f>'team scores'!N183</f>
        <v>0</v>
      </c>
      <c r="O222" s="12">
        <f>'team scores'!O183</f>
        <v>0</v>
      </c>
      <c r="P222" s="12">
        <f>'team scores'!P183</f>
        <v>0</v>
      </c>
      <c r="Q222" s="12">
        <f>'team scores'!Q183</f>
        <v>0</v>
      </c>
    </row>
    <row r="223" spans="2:17" x14ac:dyDescent="0.2">
      <c r="B223" s="12"/>
      <c r="C223" s="12"/>
      <c r="D223" s="12"/>
      <c r="E223" s="12"/>
      <c r="F223" s="12"/>
      <c r="G223" s="12"/>
      <c r="H223" s="12"/>
      <c r="K223" s="12">
        <f>'team scores'!K184</f>
        <v>0</v>
      </c>
      <c r="L223" s="12">
        <f>'team scores'!L184</f>
        <v>0</v>
      </c>
      <c r="M223" s="12">
        <f>'team scores'!M184</f>
        <v>0</v>
      </c>
      <c r="N223" s="12">
        <f>'team scores'!N184</f>
        <v>0</v>
      </c>
      <c r="O223" s="12">
        <f>'team scores'!O184</f>
        <v>0</v>
      </c>
      <c r="P223" s="12">
        <f>'team scores'!P184</f>
        <v>0</v>
      </c>
      <c r="Q223" s="12">
        <f>'team scores'!Q184</f>
        <v>0</v>
      </c>
    </row>
    <row r="224" spans="2:17" x14ac:dyDescent="0.2">
      <c r="B224" s="12"/>
      <c r="C224" s="12"/>
      <c r="D224" s="12"/>
      <c r="E224" s="12"/>
      <c r="F224" s="12"/>
      <c r="G224" s="12"/>
      <c r="H224" s="12"/>
      <c r="K224" s="12">
        <f>'team scores'!K185</f>
        <v>0</v>
      </c>
      <c r="L224" s="12">
        <f>'team scores'!L185</f>
        <v>0</v>
      </c>
      <c r="M224" s="12">
        <f>'team scores'!M185</f>
        <v>0</v>
      </c>
      <c r="N224" s="12">
        <f>'team scores'!N185</f>
        <v>0</v>
      </c>
      <c r="O224" s="12">
        <f>'team scores'!O185</f>
        <v>0</v>
      </c>
      <c r="P224" s="12">
        <f>'team scores'!P185</f>
        <v>0</v>
      </c>
      <c r="Q224" s="12">
        <f>'team scores'!Q185</f>
        <v>0</v>
      </c>
    </row>
    <row r="225" spans="2:17" x14ac:dyDescent="0.2">
      <c r="B225" s="12"/>
      <c r="C225" s="12"/>
      <c r="D225" s="12"/>
      <c r="E225" s="12"/>
      <c r="F225" s="12"/>
      <c r="G225" s="12"/>
      <c r="H225" s="12"/>
      <c r="K225" s="12" t="str">
        <f>'team scores'!K192</f>
        <v xml:space="preserve"> </v>
      </c>
      <c r="L225" s="12" t="str">
        <f>'team scores'!L192</f>
        <v xml:space="preserve"> </v>
      </c>
      <c r="M225" s="12">
        <f>'team scores'!M192</f>
        <v>0</v>
      </c>
      <c r="N225" s="12">
        <f>'team scores'!N192</f>
        <v>0</v>
      </c>
      <c r="O225" s="12">
        <f>'team scores'!O192</f>
        <v>0</v>
      </c>
      <c r="P225" s="12" t="str">
        <f>'team scores'!P192</f>
        <v xml:space="preserve"> </v>
      </c>
      <c r="Q225" s="12">
        <f>'team scores'!Q192</f>
        <v>0</v>
      </c>
    </row>
    <row r="226" spans="2:17" x14ac:dyDescent="0.2">
      <c r="B226" s="12"/>
      <c r="C226" s="12"/>
      <c r="D226" s="12"/>
      <c r="E226" s="12"/>
      <c r="F226" s="12"/>
      <c r="G226" s="12"/>
      <c r="H226" s="12"/>
      <c r="K226" s="12" t="str">
        <f>'team scores'!K193</f>
        <v xml:space="preserve"> </v>
      </c>
      <c r="L226" s="12">
        <f>'team scores'!L193</f>
        <v>0</v>
      </c>
      <c r="M226" s="12">
        <f>'team scores'!M193</f>
        <v>0</v>
      </c>
      <c r="N226" s="12">
        <f>'team scores'!N193</f>
        <v>0</v>
      </c>
      <c r="O226" s="12">
        <f>'team scores'!O193</f>
        <v>0</v>
      </c>
      <c r="P226" s="12" t="str">
        <f>'team scores'!P193</f>
        <v xml:space="preserve"> </v>
      </c>
      <c r="Q226" s="12">
        <f>'team scores'!Q193</f>
        <v>0</v>
      </c>
    </row>
    <row r="227" spans="2:17" x14ac:dyDescent="0.2">
      <c r="B227" s="12"/>
      <c r="C227" s="12"/>
      <c r="D227" s="12"/>
      <c r="E227" s="12"/>
      <c r="F227" s="12"/>
      <c r="G227" s="12"/>
      <c r="H227" s="12"/>
      <c r="K227" s="12" t="str">
        <f>'team scores'!K194</f>
        <v>Low Score</v>
      </c>
      <c r="L227" s="12">
        <f>'team scores'!L194</f>
        <v>0</v>
      </c>
      <c r="M227" s="12">
        <f>'team scores'!M194</f>
        <v>0</v>
      </c>
      <c r="N227" s="12">
        <f>'team scores'!N194</f>
        <v>0</v>
      </c>
      <c r="O227" s="12">
        <f>'team scores'!O194</f>
        <v>0</v>
      </c>
      <c r="P227" s="12">
        <f>'team scores'!P194</f>
        <v>0</v>
      </c>
      <c r="Q227" s="12">
        <f>'team scores'!Q194</f>
        <v>0</v>
      </c>
    </row>
    <row r="228" spans="2:17" x14ac:dyDescent="0.2">
      <c r="B228" s="12"/>
      <c r="C228" s="12"/>
      <c r="D228" s="12"/>
      <c r="E228" s="12"/>
      <c r="F228" s="12"/>
      <c r="G228" s="12"/>
      <c r="H228" s="12"/>
      <c r="K228" s="12">
        <f>'team scores'!K195</f>
        <v>0</v>
      </c>
      <c r="L228" s="12">
        <f>'team scores'!L195</f>
        <v>0</v>
      </c>
      <c r="M228" s="12">
        <f>'team scores'!M195</f>
        <v>0</v>
      </c>
      <c r="N228" s="12">
        <f>'team scores'!N195</f>
        <v>0</v>
      </c>
      <c r="O228" s="12">
        <f>'team scores'!O195</f>
        <v>0</v>
      </c>
      <c r="P228" s="12">
        <f>'team scores'!P195</f>
        <v>0</v>
      </c>
      <c r="Q228" s="12">
        <f>'team scores'!Q195</f>
        <v>0</v>
      </c>
    </row>
    <row r="229" spans="2:17" x14ac:dyDescent="0.2">
      <c r="B229" s="12"/>
      <c r="C229" s="12"/>
      <c r="D229" s="12"/>
      <c r="E229" s="12"/>
      <c r="F229" s="12"/>
      <c r="G229" s="12"/>
      <c r="H229" s="12"/>
      <c r="K229" s="12">
        <f>'team scores'!K196</f>
        <v>0</v>
      </c>
      <c r="L229" s="12">
        <f>'team scores'!L196</f>
        <v>0</v>
      </c>
      <c r="M229" s="12">
        <f>'team scores'!M196</f>
        <v>0</v>
      </c>
      <c r="N229" s="12">
        <f>'team scores'!N196</f>
        <v>0</v>
      </c>
      <c r="O229" s="12">
        <f>'team scores'!O196</f>
        <v>0</v>
      </c>
      <c r="P229" s="12">
        <f>'team scores'!P196</f>
        <v>0</v>
      </c>
      <c r="Q229" s="12">
        <f>'team scores'!Q196</f>
        <v>0</v>
      </c>
    </row>
    <row r="230" spans="2:17" x14ac:dyDescent="0.2">
      <c r="B230" s="12"/>
      <c r="C230" s="12"/>
      <c r="D230" s="12"/>
      <c r="E230" s="12"/>
      <c r="F230" s="12"/>
      <c r="G230" s="12"/>
      <c r="H230" s="12"/>
      <c r="K230" s="12">
        <f>'team scores'!K197</f>
        <v>0</v>
      </c>
      <c r="L230" s="12">
        <f>'team scores'!L197</f>
        <v>0</v>
      </c>
      <c r="M230" s="12">
        <f>'team scores'!M197</f>
        <v>0</v>
      </c>
      <c r="N230" s="12">
        <f>'team scores'!N197</f>
        <v>0</v>
      </c>
      <c r="O230" s="12">
        <f>'team scores'!O197</f>
        <v>0</v>
      </c>
      <c r="P230" s="12">
        <f>'team scores'!P197</f>
        <v>0</v>
      </c>
      <c r="Q230" s="12">
        <f>'team scores'!Q197</f>
        <v>0</v>
      </c>
    </row>
    <row r="231" spans="2:17" x14ac:dyDescent="0.2">
      <c r="B231" s="12"/>
      <c r="C231" s="12"/>
      <c r="D231" s="12"/>
      <c r="E231" s="12"/>
      <c r="F231" s="12"/>
      <c r="G231" s="12"/>
      <c r="H231" s="12"/>
      <c r="K231" s="12">
        <f>'team scores'!K198</f>
        <v>0</v>
      </c>
      <c r="L231" s="12">
        <f>'team scores'!L198</f>
        <v>0</v>
      </c>
      <c r="M231" s="12">
        <f>'team scores'!M198</f>
        <v>0</v>
      </c>
      <c r="N231" s="12">
        <f>'team scores'!N198</f>
        <v>0</v>
      </c>
      <c r="O231" s="12">
        <f>'team scores'!O198</f>
        <v>0</v>
      </c>
      <c r="P231" s="12">
        <f>'team scores'!P198</f>
        <v>0</v>
      </c>
      <c r="Q231" s="12">
        <f>'team scores'!Q198</f>
        <v>0</v>
      </c>
    </row>
    <row r="232" spans="2:17" x14ac:dyDescent="0.2">
      <c r="B232" s="12"/>
      <c r="C232" s="12"/>
      <c r="D232" s="12"/>
      <c r="E232" s="12"/>
      <c r="F232" s="12"/>
      <c r="G232" s="12"/>
      <c r="H232" s="12"/>
      <c r="K232" s="12" t="str">
        <f>'team scores'!K206</f>
        <v xml:space="preserve"> </v>
      </c>
      <c r="L232" s="12">
        <f>'team scores'!L206</f>
        <v>0</v>
      </c>
      <c r="M232" s="12">
        <f>'team scores'!M206</f>
        <v>0</v>
      </c>
      <c r="N232" s="12">
        <f>'team scores'!N206</f>
        <v>0</v>
      </c>
      <c r="O232" s="12">
        <f>'team scores'!O206</f>
        <v>0</v>
      </c>
      <c r="P232" s="12" t="str">
        <f>'team scores'!P206</f>
        <v xml:space="preserve"> </v>
      </c>
      <c r="Q232" s="12">
        <f>'team scores'!Q206</f>
        <v>0</v>
      </c>
    </row>
    <row r="233" spans="2:17" x14ac:dyDescent="0.2">
      <c r="B233" s="12"/>
      <c r="C233" s="12"/>
      <c r="D233" s="12"/>
      <c r="E233" s="12"/>
      <c r="F233" s="12"/>
      <c r="G233" s="12"/>
      <c r="H233" s="12"/>
      <c r="K233" s="12" t="str">
        <f>'team scores'!K207</f>
        <v>Low Score</v>
      </c>
      <c r="L233" s="12">
        <f>'team scores'!L207</f>
        <v>0</v>
      </c>
      <c r="M233" s="12">
        <f>'team scores'!M207</f>
        <v>0</v>
      </c>
      <c r="N233" s="12">
        <f>'team scores'!N207</f>
        <v>0</v>
      </c>
      <c r="O233" s="12">
        <f>'team scores'!O207</f>
        <v>0</v>
      </c>
      <c r="P233" s="12">
        <f>'team scores'!P207</f>
        <v>0</v>
      </c>
      <c r="Q233" s="12">
        <f>'team scores'!Q207</f>
        <v>0</v>
      </c>
    </row>
    <row r="234" spans="2:17" x14ac:dyDescent="0.2">
      <c r="B234" s="12"/>
      <c r="C234" s="12"/>
      <c r="D234" s="12"/>
      <c r="E234" s="12"/>
      <c r="F234" s="12"/>
      <c r="G234" s="12"/>
      <c r="H234" s="12"/>
      <c r="K234" s="12">
        <f>'team scores'!K208</f>
        <v>0</v>
      </c>
      <c r="L234" s="12">
        <f>'team scores'!L208</f>
        <v>0</v>
      </c>
      <c r="M234" s="12">
        <f>'team scores'!M208</f>
        <v>0</v>
      </c>
      <c r="N234" s="12">
        <f>'team scores'!N208</f>
        <v>0</v>
      </c>
      <c r="O234" s="12">
        <f>'team scores'!O208</f>
        <v>0</v>
      </c>
      <c r="P234" s="12">
        <f>'team scores'!P208</f>
        <v>0</v>
      </c>
      <c r="Q234" s="12">
        <f>'team scores'!Q208</f>
        <v>0</v>
      </c>
    </row>
    <row r="235" spans="2:17" x14ac:dyDescent="0.2">
      <c r="B235" s="12"/>
      <c r="C235" s="12"/>
      <c r="D235" s="12"/>
      <c r="E235" s="12"/>
      <c r="F235" s="12"/>
      <c r="G235" s="12"/>
      <c r="H235" s="12"/>
      <c r="K235" s="12">
        <f>'team scores'!K209</f>
        <v>0</v>
      </c>
      <c r="L235" s="12">
        <f>'team scores'!L209</f>
        <v>0</v>
      </c>
      <c r="M235" s="12">
        <f>'team scores'!M209</f>
        <v>0</v>
      </c>
      <c r="N235" s="12">
        <f>'team scores'!N209</f>
        <v>0</v>
      </c>
      <c r="O235" s="12">
        <f>'team scores'!O209</f>
        <v>0</v>
      </c>
      <c r="P235" s="12">
        <f>'team scores'!P209</f>
        <v>0</v>
      </c>
      <c r="Q235" s="12">
        <f>'team scores'!Q209</f>
        <v>0</v>
      </c>
    </row>
    <row r="236" spans="2:17" x14ac:dyDescent="0.2">
      <c r="B236" s="12"/>
      <c r="C236" s="12"/>
      <c r="D236" s="12"/>
      <c r="E236" s="12"/>
      <c r="F236" s="12"/>
      <c r="G236" s="12"/>
      <c r="H236" s="12"/>
      <c r="K236" s="12">
        <f>'team scores'!K210</f>
        <v>0</v>
      </c>
      <c r="L236" s="12">
        <f>'team scores'!L210</f>
        <v>0</v>
      </c>
      <c r="M236" s="12">
        <f>'team scores'!M210</f>
        <v>0</v>
      </c>
      <c r="N236" s="12">
        <f>'team scores'!N210</f>
        <v>0</v>
      </c>
      <c r="O236" s="12">
        <f>'team scores'!O210</f>
        <v>0</v>
      </c>
      <c r="P236" s="12">
        <f>'team scores'!P210</f>
        <v>0</v>
      </c>
      <c r="Q236" s="12">
        <f>'team scores'!Q210</f>
        <v>0</v>
      </c>
    </row>
    <row r="237" spans="2:17" x14ac:dyDescent="0.2">
      <c r="B237" s="12"/>
      <c r="C237" s="12"/>
      <c r="D237" s="12"/>
      <c r="E237" s="12"/>
      <c r="F237" s="12"/>
      <c r="G237" s="12"/>
      <c r="H237" s="12"/>
      <c r="K237" s="12" t="str">
        <f>'team scores'!K211</f>
        <v>Lacey</v>
      </c>
      <c r="L237" s="12">
        <f>'team scores'!L211</f>
        <v>0</v>
      </c>
      <c r="M237" s="12">
        <f>'team scores'!M211</f>
        <v>0</v>
      </c>
      <c r="N237" s="12">
        <f>'team scores'!N211</f>
        <v>0</v>
      </c>
      <c r="O237" s="12">
        <f>'team scores'!O211</f>
        <v>0</v>
      </c>
      <c r="P237" s="12">
        <f>'team scores'!P211</f>
        <v>0</v>
      </c>
      <c r="Q237" s="12">
        <f>'team scores'!Q211</f>
        <v>0</v>
      </c>
    </row>
    <row r="238" spans="2:17" x14ac:dyDescent="0.2">
      <c r="B238" s="12"/>
      <c r="C238" s="12"/>
      <c r="D238" s="12"/>
      <c r="E238" s="12"/>
      <c r="F238" s="12"/>
      <c r="G238" s="12"/>
      <c r="H238" s="12"/>
      <c r="K238" s="12" t="str">
        <f>'team scores'!K218</f>
        <v xml:space="preserve"> </v>
      </c>
      <c r="L238" s="12" t="str">
        <f>'team scores'!L218</f>
        <v xml:space="preserve"> </v>
      </c>
      <c r="M238" s="12">
        <f>'team scores'!M218</f>
        <v>0</v>
      </c>
      <c r="N238" s="12">
        <f>'team scores'!N218</f>
        <v>0</v>
      </c>
      <c r="O238" s="12">
        <f>'team scores'!O218</f>
        <v>0</v>
      </c>
      <c r="P238" s="12" t="str">
        <f>'team scores'!P218</f>
        <v xml:space="preserve"> </v>
      </c>
      <c r="Q238" s="12">
        <f>'team scores'!Q218</f>
        <v>0</v>
      </c>
    </row>
    <row r="239" spans="2:17" x14ac:dyDescent="0.2">
      <c r="B239" s="12"/>
      <c r="C239" s="12"/>
      <c r="D239" s="12"/>
      <c r="E239" s="12"/>
      <c r="F239" s="12"/>
      <c r="G239" s="12"/>
      <c r="H239" s="12"/>
      <c r="K239" s="12" t="str">
        <f>'team scores'!K219</f>
        <v xml:space="preserve"> </v>
      </c>
      <c r="L239" s="12">
        <f>'team scores'!L219</f>
        <v>0</v>
      </c>
      <c r="M239" s="12">
        <f>'team scores'!M219</f>
        <v>0</v>
      </c>
      <c r="N239" s="12">
        <f>'team scores'!N219</f>
        <v>0</v>
      </c>
      <c r="O239" s="12">
        <f>'team scores'!O219</f>
        <v>0</v>
      </c>
      <c r="P239" s="12" t="str">
        <f>'team scores'!P219</f>
        <v xml:space="preserve"> </v>
      </c>
      <c r="Q239" s="12">
        <f>'team scores'!Q219</f>
        <v>0</v>
      </c>
    </row>
    <row r="240" spans="2:17" x14ac:dyDescent="0.2">
      <c r="B240" s="12"/>
      <c r="C240" s="12"/>
      <c r="D240" s="12"/>
      <c r="E240" s="12"/>
      <c r="F240" s="12"/>
      <c r="G240" s="12"/>
      <c r="H240" s="12"/>
      <c r="K240" s="12" t="str">
        <f>'team scores'!K220</f>
        <v>Low Score</v>
      </c>
      <c r="L240" s="12">
        <f>'team scores'!L220</f>
        <v>0</v>
      </c>
      <c r="M240" s="12">
        <f>'team scores'!M220</f>
        <v>114</v>
      </c>
      <c r="N240" s="12">
        <f>'team scores'!N220</f>
        <v>91</v>
      </c>
      <c r="O240" s="12">
        <f>'team scores'!O220</f>
        <v>107</v>
      </c>
      <c r="P240" s="12">
        <f>'team scores'!P220</f>
        <v>0</v>
      </c>
      <c r="Q240" s="12">
        <f>'team scores'!Q220</f>
        <v>0</v>
      </c>
    </row>
    <row r="241" spans="2:17" x14ac:dyDescent="0.2">
      <c r="B241" s="12"/>
      <c r="C241" s="12"/>
      <c r="D241" s="12"/>
      <c r="E241" s="12"/>
      <c r="F241" s="12"/>
      <c r="G241" s="12"/>
      <c r="H241" s="12"/>
      <c r="K241" s="12" t="str">
        <f>'team scores'!K221</f>
        <v>Lacey</v>
      </c>
      <c r="L241" s="12">
        <f>'team scores'!L221</f>
        <v>0</v>
      </c>
      <c r="M241" s="12">
        <f>'team scores'!M221</f>
        <v>728</v>
      </c>
      <c r="N241" s="12">
        <f>'team scores'!N221</f>
        <v>855</v>
      </c>
      <c r="O241" s="12">
        <f>'team scores'!O221</f>
        <v>715</v>
      </c>
      <c r="P241" s="12">
        <f>'team scores'!P221</f>
        <v>0</v>
      </c>
      <c r="Q241" s="12">
        <f>'team scores'!Q221</f>
        <v>0</v>
      </c>
    </row>
    <row r="242" spans="2:17" x14ac:dyDescent="0.2">
      <c r="B242" s="12"/>
      <c r="C242" s="12"/>
      <c r="D242" s="12"/>
      <c r="E242" s="12"/>
      <c r="F242" s="12"/>
      <c r="G242" s="12"/>
      <c r="H242" s="12"/>
      <c r="K242" s="12">
        <f>'team scores'!K222</f>
        <v>0</v>
      </c>
      <c r="L242" s="12">
        <f>'team scores'!L222</f>
        <v>0</v>
      </c>
      <c r="M242" s="12">
        <f>'team scores'!M222</f>
        <v>0</v>
      </c>
      <c r="N242" s="12">
        <f>'team scores'!N222</f>
        <v>0</v>
      </c>
      <c r="O242" s="12">
        <f>'team scores'!O222</f>
        <v>0</v>
      </c>
      <c r="P242" s="12">
        <f>'team scores'!P222</f>
        <v>0</v>
      </c>
      <c r="Q242" s="12">
        <f>'team scores'!Q222</f>
        <v>0</v>
      </c>
    </row>
    <row r="243" spans="2:17" x14ac:dyDescent="0.2">
      <c r="B243" s="12"/>
      <c r="C243" s="12"/>
      <c r="D243" s="12"/>
      <c r="E243" s="12"/>
      <c r="F243" s="12"/>
      <c r="G243" s="12"/>
      <c r="H243" s="12"/>
      <c r="K243" s="12">
        <f>'team scores'!K223</f>
        <v>0</v>
      </c>
      <c r="L243" s="12">
        <f>'team scores'!L223</f>
        <v>0</v>
      </c>
      <c r="M243" s="12">
        <f>'team scores'!M223</f>
        <v>0</v>
      </c>
      <c r="N243" s="12">
        <f>'team scores'!N223</f>
        <v>0</v>
      </c>
      <c r="O243" s="12">
        <f>'team scores'!O223</f>
        <v>0</v>
      </c>
      <c r="P243" s="12">
        <f>'team scores'!P223</f>
        <v>0</v>
      </c>
      <c r="Q243" s="12">
        <f>'team scores'!Q223</f>
        <v>0</v>
      </c>
    </row>
    <row r="244" spans="2:17" x14ac:dyDescent="0.2">
      <c r="B244" s="12"/>
      <c r="C244" s="12"/>
      <c r="D244" s="12"/>
      <c r="E244" s="12"/>
      <c r="F244" s="12"/>
      <c r="G244" s="12"/>
      <c r="H244" s="12"/>
      <c r="K244" s="12" t="str">
        <f>'team scores'!K224</f>
        <v>Southern Regional</v>
      </c>
      <c r="L244" s="12">
        <f>'team scores'!L224</f>
        <v>0</v>
      </c>
      <c r="M244" s="12">
        <f>'team scores'!M224</f>
        <v>0</v>
      </c>
      <c r="N244" s="12">
        <f>'team scores'!N224</f>
        <v>0</v>
      </c>
      <c r="O244" s="12">
        <f>'team scores'!O224</f>
        <v>0</v>
      </c>
      <c r="P244" s="12">
        <f>'team scores'!P224</f>
        <v>0</v>
      </c>
      <c r="Q244" s="12">
        <f>'team scores'!Q224</f>
        <v>0</v>
      </c>
    </row>
    <row r="245" spans="2:17" x14ac:dyDescent="0.2">
      <c r="B245" s="12"/>
      <c r="C245" s="12"/>
      <c r="D245" s="12"/>
      <c r="E245" s="12"/>
      <c r="F245" s="12"/>
      <c r="G245" s="12"/>
      <c r="H245" s="12"/>
      <c r="K245" s="12" t="str">
        <f>'team scores'!K231</f>
        <v xml:space="preserve"> </v>
      </c>
      <c r="L245" s="12" t="str">
        <f>'team scores'!L231</f>
        <v xml:space="preserve"> </v>
      </c>
      <c r="M245" s="12">
        <f>'team scores'!M231</f>
        <v>0</v>
      </c>
      <c r="N245" s="12">
        <f>'team scores'!N231</f>
        <v>0</v>
      </c>
      <c r="O245" s="12">
        <f>'team scores'!O231</f>
        <v>0</v>
      </c>
      <c r="P245" s="12" t="str">
        <f>'team scores'!P231</f>
        <v xml:space="preserve"> </v>
      </c>
      <c r="Q245" s="12">
        <f>'team scores'!Q231</f>
        <v>0</v>
      </c>
    </row>
    <row r="246" spans="2:17" x14ac:dyDescent="0.2">
      <c r="B246" s="12"/>
      <c r="C246" s="12"/>
      <c r="D246" s="12"/>
      <c r="E246" s="12"/>
      <c r="F246" s="12"/>
      <c r="G246" s="12"/>
      <c r="H246" s="12"/>
      <c r="K246" s="12" t="str">
        <f>'team scores'!K232</f>
        <v xml:space="preserve"> </v>
      </c>
      <c r="L246" s="12">
        <f>'team scores'!L232</f>
        <v>0</v>
      </c>
      <c r="M246" s="12">
        <f>'team scores'!M232</f>
        <v>0</v>
      </c>
      <c r="N246" s="12">
        <f>'team scores'!N232</f>
        <v>0</v>
      </c>
      <c r="O246" s="12">
        <f>'team scores'!O232</f>
        <v>0</v>
      </c>
      <c r="P246" s="12" t="str">
        <f>'team scores'!P232</f>
        <v xml:space="preserve"> </v>
      </c>
      <c r="Q246" s="12">
        <f>'team scores'!Q232</f>
        <v>0</v>
      </c>
    </row>
    <row r="247" spans="2:17" x14ac:dyDescent="0.2">
      <c r="B247" s="12"/>
      <c r="C247" s="12"/>
      <c r="D247" s="12"/>
      <c r="E247" s="12"/>
      <c r="F247" s="12"/>
      <c r="G247" s="12"/>
      <c r="H247" s="12"/>
      <c r="K247" s="12" t="str">
        <f>'team scores'!K233</f>
        <v>Low Score</v>
      </c>
      <c r="L247" s="12">
        <f>'team scores'!L233</f>
        <v>0</v>
      </c>
      <c r="M247" s="12">
        <f>'team scores'!M233</f>
        <v>98</v>
      </c>
      <c r="N247" s="12">
        <f>'team scores'!N233</f>
        <v>117</v>
      </c>
      <c r="O247" s="12">
        <f>'team scores'!O233</f>
        <v>105</v>
      </c>
      <c r="P247" s="12">
        <f>'team scores'!P233</f>
        <v>0</v>
      </c>
      <c r="Q247" s="12">
        <f>'team scores'!Q233</f>
        <v>0</v>
      </c>
    </row>
    <row r="248" spans="2:17" x14ac:dyDescent="0.2">
      <c r="B248" s="12"/>
      <c r="C248" s="12"/>
      <c r="D248" s="12"/>
      <c r="E248" s="12"/>
      <c r="F248" s="12"/>
      <c r="G248" s="12"/>
      <c r="H248" s="12"/>
      <c r="K248" s="12" t="str">
        <f>'team scores'!K234</f>
        <v>Southern Regional</v>
      </c>
      <c r="L248" s="12">
        <f>'team scores'!L234</f>
        <v>0</v>
      </c>
      <c r="M248" s="12">
        <f>'team scores'!M234</f>
        <v>631</v>
      </c>
      <c r="N248" s="12">
        <f>'team scores'!N234</f>
        <v>689</v>
      </c>
      <c r="O248" s="12">
        <f>'team scores'!O234</f>
        <v>795</v>
      </c>
      <c r="P248" s="12">
        <f>'team scores'!P234</f>
        <v>0</v>
      </c>
      <c r="Q248" s="12">
        <f>'team scores'!Q234</f>
        <v>0</v>
      </c>
    </row>
    <row r="249" spans="2:17" x14ac:dyDescent="0.2">
      <c r="B249" s="12"/>
      <c r="C249" s="12"/>
      <c r="D249" s="12"/>
      <c r="E249" s="12"/>
      <c r="F249" s="12"/>
      <c r="G249" s="12"/>
      <c r="H249" s="12"/>
      <c r="K249" s="12">
        <f>'team scores'!K235</f>
        <v>0</v>
      </c>
      <c r="L249" s="12">
        <f>'team scores'!L235</f>
        <v>0</v>
      </c>
      <c r="M249" s="12">
        <f>'team scores'!M235</f>
        <v>0</v>
      </c>
      <c r="N249" s="12">
        <f>'team scores'!N235</f>
        <v>0</v>
      </c>
      <c r="O249" s="12">
        <f>'team scores'!O235</f>
        <v>0</v>
      </c>
      <c r="P249" s="12">
        <f>'team scores'!P235</f>
        <v>0</v>
      </c>
      <c r="Q249" s="12">
        <f>'team scores'!Q235</f>
        <v>0</v>
      </c>
    </row>
    <row r="250" spans="2:17" x14ac:dyDescent="0.2">
      <c r="B250" s="12"/>
      <c r="C250" s="12"/>
      <c r="D250" s="12"/>
      <c r="E250" s="12"/>
      <c r="F250" s="12"/>
      <c r="G250" s="12"/>
      <c r="H250" s="12"/>
      <c r="K250" s="12">
        <f>'team scores'!K236</f>
        <v>0</v>
      </c>
      <c r="L250" s="12">
        <f>'team scores'!L236</f>
        <v>0</v>
      </c>
      <c r="M250" s="12">
        <f>'team scores'!M236</f>
        <v>0</v>
      </c>
      <c r="N250" s="12">
        <f>'team scores'!N236</f>
        <v>0</v>
      </c>
      <c r="O250" s="12">
        <f>'team scores'!O236</f>
        <v>0</v>
      </c>
      <c r="P250" s="12">
        <f>'team scores'!P236</f>
        <v>0</v>
      </c>
      <c r="Q250" s="12">
        <f>'team scores'!Q236</f>
        <v>0</v>
      </c>
    </row>
    <row r="251" spans="2:17" x14ac:dyDescent="0.2">
      <c r="B251" s="12"/>
      <c r="C251" s="12"/>
      <c r="D251" s="12"/>
      <c r="E251" s="12"/>
      <c r="F251" s="12"/>
      <c r="G251" s="12"/>
      <c r="H251" s="12"/>
      <c r="K251" s="12" t="str">
        <f>'team scores'!K237</f>
        <v>Toms River North</v>
      </c>
      <c r="L251" s="12">
        <f>'team scores'!L237</f>
        <v>0</v>
      </c>
      <c r="M251" s="12">
        <f>'team scores'!M237</f>
        <v>0</v>
      </c>
      <c r="N251" s="12">
        <f>'team scores'!N237</f>
        <v>0</v>
      </c>
      <c r="O251" s="12">
        <f>'team scores'!O237</f>
        <v>0</v>
      </c>
      <c r="P251" s="12">
        <f>'team scores'!P237</f>
        <v>0</v>
      </c>
      <c r="Q251" s="12">
        <f>'team scores'!Q237</f>
        <v>0</v>
      </c>
    </row>
    <row r="252" spans="2:17" x14ac:dyDescent="0.2">
      <c r="B252" s="12"/>
      <c r="C252" s="12"/>
      <c r="D252" s="12"/>
      <c r="E252" s="12"/>
      <c r="F252" s="12"/>
      <c r="G252" s="12"/>
      <c r="H252" s="12"/>
      <c r="K252" s="12" t="str">
        <f>'team scores'!K244</f>
        <v xml:space="preserve"> </v>
      </c>
      <c r="L252" s="12" t="str">
        <f>'team scores'!L244</f>
        <v xml:space="preserve"> </v>
      </c>
      <c r="M252" s="12">
        <f>'team scores'!M244</f>
        <v>0</v>
      </c>
      <c r="N252" s="12">
        <f>'team scores'!N244</f>
        <v>0</v>
      </c>
      <c r="O252" s="12">
        <f>'team scores'!O244</f>
        <v>0</v>
      </c>
      <c r="P252" s="12" t="str">
        <f>'team scores'!P244</f>
        <v xml:space="preserve"> </v>
      </c>
      <c r="Q252" s="12">
        <f>'team scores'!Q244</f>
        <v>0</v>
      </c>
    </row>
    <row r="253" spans="2:17" x14ac:dyDescent="0.2">
      <c r="B253" s="12"/>
      <c r="C253" s="12"/>
      <c r="D253" s="12"/>
      <c r="E253" s="12"/>
      <c r="F253" s="12"/>
      <c r="G253" s="12"/>
      <c r="H253" s="12"/>
      <c r="K253" s="12" t="str">
        <f>'team scores'!K245</f>
        <v xml:space="preserve"> </v>
      </c>
      <c r="L253" s="12">
        <f>'team scores'!L245</f>
        <v>0</v>
      </c>
      <c r="M253" s="12">
        <f>'team scores'!M245</f>
        <v>0</v>
      </c>
      <c r="N253" s="12">
        <f>'team scores'!N245</f>
        <v>0</v>
      </c>
      <c r="O253" s="12">
        <f>'team scores'!O245</f>
        <v>0</v>
      </c>
      <c r="P253" s="12" t="str">
        <f>'team scores'!P245</f>
        <v xml:space="preserve"> </v>
      </c>
      <c r="Q253" s="12">
        <f>'team scores'!Q245</f>
        <v>0</v>
      </c>
    </row>
    <row r="254" spans="2:17" x14ac:dyDescent="0.2">
      <c r="B254" s="12"/>
      <c r="C254" s="12"/>
      <c r="D254" s="12"/>
      <c r="E254" s="12"/>
      <c r="F254" s="12"/>
      <c r="G254" s="12"/>
      <c r="H254" s="12"/>
      <c r="K254" s="12" t="str">
        <f>'team scores'!K246</f>
        <v>Low Score</v>
      </c>
      <c r="L254" s="12">
        <f>'team scores'!L246</f>
        <v>0</v>
      </c>
      <c r="M254" s="12">
        <f>'team scores'!M246</f>
        <v>123</v>
      </c>
      <c r="N254" s="12">
        <f>'team scores'!N246</f>
        <v>89</v>
      </c>
      <c r="O254" s="12">
        <f>'team scores'!O246</f>
        <v>97</v>
      </c>
      <c r="P254" s="12">
        <f>'team scores'!P246</f>
        <v>0</v>
      </c>
      <c r="Q254" s="12">
        <f>'team scores'!Q246</f>
        <v>0</v>
      </c>
    </row>
    <row r="255" spans="2:17" x14ac:dyDescent="0.2">
      <c r="B255" s="12"/>
      <c r="C255" s="12"/>
      <c r="D255" s="12"/>
      <c r="E255" s="12"/>
      <c r="F255" s="12"/>
      <c r="G255" s="12"/>
      <c r="H255" s="12"/>
      <c r="K255" s="12" t="str">
        <f>'team scores'!K247</f>
        <v>Toms River North</v>
      </c>
      <c r="L255" s="12">
        <f>'team scores'!L247</f>
        <v>0</v>
      </c>
      <c r="M255" s="12">
        <f>'team scores'!M247</f>
        <v>784</v>
      </c>
      <c r="N255" s="12">
        <f>'team scores'!N247</f>
        <v>861</v>
      </c>
      <c r="O255" s="12">
        <f>'team scores'!O247</f>
        <v>826</v>
      </c>
      <c r="P255" s="12">
        <f>'team scores'!P247</f>
        <v>0</v>
      </c>
      <c r="Q255" s="12">
        <f>'team scores'!Q247</f>
        <v>0</v>
      </c>
    </row>
    <row r="256" spans="2:17" x14ac:dyDescent="0.2">
      <c r="B256" s="12"/>
      <c r="C256" s="12"/>
      <c r="D256" s="12"/>
      <c r="E256" s="12"/>
      <c r="F256" s="12"/>
      <c r="G256" s="12"/>
      <c r="H256" s="12"/>
      <c r="K256" s="12">
        <f>'team scores'!K248</f>
        <v>0</v>
      </c>
      <c r="L256" s="12">
        <f>'team scores'!L248</f>
        <v>0</v>
      </c>
      <c r="M256" s="12">
        <f>'team scores'!M248</f>
        <v>0</v>
      </c>
      <c r="N256" s="12">
        <f>'team scores'!N248</f>
        <v>0</v>
      </c>
      <c r="O256" s="12">
        <f>'team scores'!O248</f>
        <v>0</v>
      </c>
      <c r="P256" s="12">
        <f>'team scores'!P248</f>
        <v>0</v>
      </c>
      <c r="Q256" s="12">
        <f>'team scores'!Q248</f>
        <v>0</v>
      </c>
    </row>
    <row r="257" spans="2:17" x14ac:dyDescent="0.2">
      <c r="B257" s="12"/>
      <c r="C257" s="12"/>
      <c r="D257" s="12"/>
      <c r="E257" s="12"/>
      <c r="F257" s="12"/>
      <c r="G257" s="12"/>
      <c r="H257" s="12"/>
      <c r="K257" s="12">
        <f>'team scores'!K249</f>
        <v>0</v>
      </c>
      <c r="L257" s="12">
        <f>'team scores'!L249</f>
        <v>0</v>
      </c>
      <c r="M257" s="12">
        <f>'team scores'!M249</f>
        <v>0</v>
      </c>
      <c r="N257" s="12">
        <f>'team scores'!N249</f>
        <v>0</v>
      </c>
      <c r="O257" s="12">
        <f>'team scores'!O249</f>
        <v>0</v>
      </c>
      <c r="P257" s="12">
        <f>'team scores'!P249</f>
        <v>0</v>
      </c>
      <c r="Q257" s="12">
        <f>'team scores'!Q249</f>
        <v>0</v>
      </c>
    </row>
    <row r="258" spans="2:17" x14ac:dyDescent="0.2">
      <c r="B258" s="12"/>
      <c r="C258" s="12"/>
      <c r="D258" s="12"/>
      <c r="E258" s="12"/>
      <c r="F258" s="12"/>
      <c r="G258" s="12"/>
      <c r="H258" s="12"/>
      <c r="K258" s="12" t="str">
        <f>'team scores'!K250</f>
        <v xml:space="preserve"> </v>
      </c>
      <c r="L258" s="12">
        <f>'team scores'!L250</f>
        <v>0</v>
      </c>
      <c r="M258" s="12">
        <f>'team scores'!M250</f>
        <v>0</v>
      </c>
      <c r="N258" s="12">
        <f>'team scores'!N250</f>
        <v>0</v>
      </c>
      <c r="O258" s="12">
        <f>'team scores'!O250</f>
        <v>0</v>
      </c>
      <c r="P258" s="12">
        <f>'team scores'!P250</f>
        <v>0</v>
      </c>
      <c r="Q258" s="12">
        <f>'team scores'!Q250</f>
        <v>0</v>
      </c>
    </row>
    <row r="259" spans="2:17" x14ac:dyDescent="0.2">
      <c r="B259" s="12"/>
      <c r="C259" s="12"/>
      <c r="D259" s="12"/>
      <c r="E259" s="12"/>
      <c r="F259" s="12"/>
      <c r="G259" s="12"/>
      <c r="H259" s="12"/>
      <c r="K259" s="12" t="str">
        <f>'team scores'!K251</f>
        <v xml:space="preserve"> </v>
      </c>
      <c r="L259" s="12" t="str">
        <f>'team scores'!L251</f>
        <v xml:space="preserve"> </v>
      </c>
      <c r="M259" s="12">
        <f>'team scores'!M251</f>
        <v>0</v>
      </c>
      <c r="N259" s="12">
        <f>'team scores'!N251</f>
        <v>0</v>
      </c>
      <c r="O259" s="12">
        <f>'team scores'!O251</f>
        <v>0</v>
      </c>
      <c r="P259" s="12" t="str">
        <f>'team scores'!P251</f>
        <v xml:space="preserve"> </v>
      </c>
      <c r="Q259" s="12">
        <f>'team scores'!Q251</f>
        <v>0</v>
      </c>
    </row>
    <row r="260" spans="2:17" x14ac:dyDescent="0.2">
      <c r="B260" s="12"/>
      <c r="C260" s="12"/>
      <c r="D260" s="12"/>
      <c r="E260" s="12"/>
      <c r="F260" s="12"/>
      <c r="G260" s="12"/>
      <c r="H260" s="12"/>
      <c r="K260" s="12" t="str">
        <f>'team scores'!K252</f>
        <v xml:space="preserve"> </v>
      </c>
      <c r="L260" s="12" t="str">
        <f>'team scores'!L252</f>
        <v xml:space="preserve"> </v>
      </c>
      <c r="M260" s="12">
        <f>'team scores'!M252</f>
        <v>0</v>
      </c>
      <c r="N260" s="12">
        <f>'team scores'!N252</f>
        <v>0</v>
      </c>
      <c r="O260" s="12">
        <f>'team scores'!O252</f>
        <v>0</v>
      </c>
      <c r="P260" s="12" t="str">
        <f>'team scores'!P252</f>
        <v xml:space="preserve"> </v>
      </c>
      <c r="Q260" s="12">
        <f>'team scores'!Q252</f>
        <v>0</v>
      </c>
    </row>
    <row r="261" spans="2:17" x14ac:dyDescent="0.2">
      <c r="B261" s="12"/>
      <c r="C261" s="12"/>
      <c r="D261" s="12"/>
      <c r="E261" s="12"/>
      <c r="F261" s="12"/>
      <c r="G261" s="12"/>
      <c r="H261" s="12"/>
      <c r="K261" s="12" t="str">
        <f>'team scores'!K253</f>
        <v xml:space="preserve"> </v>
      </c>
      <c r="L261" s="12" t="str">
        <f>'team scores'!L253</f>
        <v xml:space="preserve"> </v>
      </c>
      <c r="M261" s="12">
        <f>'team scores'!M253</f>
        <v>0</v>
      </c>
      <c r="N261" s="12">
        <f>'team scores'!N253</f>
        <v>0</v>
      </c>
      <c r="O261" s="12">
        <f>'team scores'!O253</f>
        <v>0</v>
      </c>
      <c r="P261" s="12" t="str">
        <f>'team scores'!P253</f>
        <v xml:space="preserve"> </v>
      </c>
      <c r="Q261" s="12">
        <f>'team scores'!Q253</f>
        <v>0</v>
      </c>
    </row>
    <row r="262" spans="2:17" x14ac:dyDescent="0.2">
      <c r="B262" s="12"/>
      <c r="C262" s="12"/>
      <c r="D262" s="12"/>
      <c r="E262" s="12"/>
      <c r="F262" s="12"/>
      <c r="G262" s="12"/>
      <c r="H262" s="12"/>
      <c r="K262" s="12" t="str">
        <f>'team scores'!K254</f>
        <v xml:space="preserve"> </v>
      </c>
      <c r="L262" s="12" t="str">
        <f>'team scores'!L254</f>
        <v xml:space="preserve"> </v>
      </c>
      <c r="M262" s="12">
        <f>'team scores'!M254</f>
        <v>0</v>
      </c>
      <c r="N262" s="12">
        <f>'team scores'!N254</f>
        <v>0</v>
      </c>
      <c r="O262" s="12">
        <f>'team scores'!O254</f>
        <v>0</v>
      </c>
      <c r="P262" s="12" t="str">
        <f>'team scores'!P254</f>
        <v xml:space="preserve"> </v>
      </c>
      <c r="Q262" s="12">
        <f>'team scores'!Q254</f>
        <v>0</v>
      </c>
    </row>
    <row r="263" spans="2:17" x14ac:dyDescent="0.2">
      <c r="B263" s="12"/>
      <c r="C263" s="12"/>
      <c r="D263" s="12"/>
      <c r="E263" s="12"/>
      <c r="F263" s="12"/>
      <c r="G263" s="12"/>
      <c r="H263" s="12"/>
      <c r="K263" s="12" t="str">
        <f>'team scores'!K255</f>
        <v xml:space="preserve"> </v>
      </c>
      <c r="L263" s="12" t="str">
        <f>'team scores'!L255</f>
        <v xml:space="preserve"> </v>
      </c>
      <c r="M263" s="12">
        <f>'team scores'!M255</f>
        <v>0</v>
      </c>
      <c r="N263" s="12">
        <f>'team scores'!N255</f>
        <v>0</v>
      </c>
      <c r="O263" s="12">
        <f>'team scores'!O255</f>
        <v>0</v>
      </c>
      <c r="P263" s="12" t="str">
        <f>'team scores'!P255</f>
        <v xml:space="preserve"> </v>
      </c>
      <c r="Q263" s="12">
        <f>'team scores'!Q255</f>
        <v>0</v>
      </c>
    </row>
    <row r="264" spans="2:17" x14ac:dyDescent="0.2">
      <c r="B264" s="12"/>
      <c r="C264" s="12"/>
      <c r="D264" s="12"/>
      <c r="E264" s="12"/>
      <c r="F264" s="12"/>
      <c r="G264" s="12"/>
      <c r="H264" s="12"/>
      <c r="K264" s="12" t="str">
        <f>'team scores'!K256</f>
        <v xml:space="preserve"> </v>
      </c>
      <c r="L264" s="12" t="str">
        <f>'team scores'!L256</f>
        <v xml:space="preserve"> </v>
      </c>
      <c r="M264" s="12">
        <f>'team scores'!M256</f>
        <v>0</v>
      </c>
      <c r="N264" s="12">
        <f>'team scores'!N256</f>
        <v>0</v>
      </c>
      <c r="O264" s="12">
        <f>'team scores'!O256</f>
        <v>0</v>
      </c>
      <c r="P264" s="12" t="str">
        <f>'team scores'!P256</f>
        <v xml:space="preserve"> </v>
      </c>
      <c r="Q264" s="12">
        <f>'team scores'!Q256</f>
        <v>0</v>
      </c>
    </row>
    <row r="265" spans="2:17" x14ac:dyDescent="0.2">
      <c r="B265" s="12"/>
      <c r="C265" s="12"/>
      <c r="D265" s="12"/>
      <c r="E265" s="12"/>
      <c r="F265" s="12"/>
      <c r="G265" s="12"/>
      <c r="H265" s="12"/>
      <c r="K265" s="12" t="str">
        <f>'team scores'!K257</f>
        <v xml:space="preserve"> </v>
      </c>
      <c r="L265" s="12" t="str">
        <f>'team scores'!L257</f>
        <v xml:space="preserve"> </v>
      </c>
      <c r="M265" s="12">
        <f>'team scores'!M257</f>
        <v>0</v>
      </c>
      <c r="N265" s="12">
        <f>'team scores'!N257</f>
        <v>0</v>
      </c>
      <c r="O265" s="12">
        <f>'team scores'!O257</f>
        <v>0</v>
      </c>
      <c r="P265" s="12" t="str">
        <f>'team scores'!P257</f>
        <v xml:space="preserve"> </v>
      </c>
      <c r="Q265" s="12">
        <f>'team scores'!Q257</f>
        <v>0</v>
      </c>
    </row>
    <row r="266" spans="2:17" x14ac:dyDescent="0.2">
      <c r="B266" s="12"/>
      <c r="C266" s="12"/>
      <c r="D266" s="12"/>
      <c r="E266" s="12"/>
      <c r="F266" s="12"/>
      <c r="G266" s="12"/>
      <c r="H266" s="12"/>
      <c r="K266" s="12" t="str">
        <f>'team scores'!K258</f>
        <v xml:space="preserve"> </v>
      </c>
      <c r="L266" s="12">
        <f>'team scores'!L258</f>
        <v>0</v>
      </c>
      <c r="M266" s="12">
        <f>'team scores'!M258</f>
        <v>0</v>
      </c>
      <c r="N266" s="12">
        <f>'team scores'!N258</f>
        <v>0</v>
      </c>
      <c r="O266" s="12">
        <f>'team scores'!O258</f>
        <v>0</v>
      </c>
      <c r="P266" s="12" t="str">
        <f>'team scores'!P258</f>
        <v xml:space="preserve"> </v>
      </c>
      <c r="Q266" s="12">
        <f>'team scores'!Q258</f>
        <v>0</v>
      </c>
    </row>
    <row r="267" spans="2:17" x14ac:dyDescent="0.2">
      <c r="B267" s="12"/>
      <c r="C267" s="12"/>
      <c r="D267" s="12"/>
      <c r="E267" s="12"/>
      <c r="F267" s="12"/>
      <c r="G267" s="12"/>
      <c r="H267" s="12"/>
      <c r="K267" s="12" t="str">
        <f>'team scores'!K259</f>
        <v>Low Score</v>
      </c>
      <c r="L267" s="12">
        <f>'team scores'!L259</f>
        <v>0</v>
      </c>
      <c r="M267" s="12">
        <f>'team scores'!M259</f>
        <v>0</v>
      </c>
      <c r="N267" s="12">
        <f>'team scores'!N259</f>
        <v>0</v>
      </c>
      <c r="O267" s="12">
        <f>'team scores'!O259</f>
        <v>0</v>
      </c>
      <c r="P267" s="12">
        <f>'team scores'!P259</f>
        <v>0</v>
      </c>
      <c r="Q267" s="12">
        <f>'team scores'!Q259</f>
        <v>0</v>
      </c>
    </row>
    <row r="268" spans="2:17" x14ac:dyDescent="0.2">
      <c r="B268" s="12"/>
      <c r="C268" s="12"/>
      <c r="D268" s="12"/>
      <c r="E268" s="12"/>
      <c r="F268" s="12"/>
      <c r="G268" s="12"/>
      <c r="H268" s="12"/>
      <c r="K268" s="12" t="str">
        <f>'team scores'!K260</f>
        <v xml:space="preserve"> </v>
      </c>
      <c r="L268" s="12">
        <f>'team scores'!L260</f>
        <v>0</v>
      </c>
      <c r="M268" s="12">
        <f>'team scores'!M260</f>
        <v>0</v>
      </c>
      <c r="N268" s="12">
        <f>'team scores'!N260</f>
        <v>0</v>
      </c>
      <c r="O268" s="12">
        <f>'team scores'!O260</f>
        <v>0</v>
      </c>
      <c r="P268" s="12">
        <f>'team scores'!P260</f>
        <v>0</v>
      </c>
      <c r="Q268" s="12">
        <f>'team scores'!Q260</f>
        <v>0</v>
      </c>
    </row>
    <row r="269" spans="2:17" x14ac:dyDescent="0.2">
      <c r="B269" s="12"/>
      <c r="C269" s="12"/>
      <c r="D269" s="12"/>
      <c r="E269" s="12"/>
      <c r="F269" s="12"/>
      <c r="G269" s="12"/>
      <c r="H269" s="12"/>
      <c r="K269" s="12">
        <f>'team scores'!K261</f>
        <v>0</v>
      </c>
      <c r="L269" s="12">
        <f>'team scores'!L261</f>
        <v>0</v>
      </c>
      <c r="M269" s="12">
        <f>'team scores'!M261</f>
        <v>0</v>
      </c>
      <c r="N269" s="12">
        <f>'team scores'!N261</f>
        <v>0</v>
      </c>
      <c r="O269" s="12">
        <f>'team scores'!O261</f>
        <v>0</v>
      </c>
      <c r="P269" s="12">
        <f>'team scores'!P261</f>
        <v>0</v>
      </c>
      <c r="Q269" s="12">
        <f>'team scores'!Q261</f>
        <v>0</v>
      </c>
    </row>
    <row r="270" spans="2:17" x14ac:dyDescent="0.2">
      <c r="B270" s="12"/>
      <c r="C270" s="12"/>
      <c r="D270" s="12"/>
      <c r="E270" s="12"/>
      <c r="F270" s="12"/>
      <c r="G270" s="12"/>
      <c r="H270" s="12"/>
      <c r="K270" s="12">
        <f>'team scores'!K262</f>
        <v>0</v>
      </c>
      <c r="L270" s="12">
        <f>'team scores'!L262</f>
        <v>0</v>
      </c>
      <c r="M270" s="12">
        <f>'team scores'!M262</f>
        <v>0</v>
      </c>
      <c r="N270" s="12">
        <f>'team scores'!N262</f>
        <v>0</v>
      </c>
      <c r="O270" s="12">
        <f>'team scores'!O262</f>
        <v>0</v>
      </c>
      <c r="P270" s="12">
        <f>'team scores'!P262</f>
        <v>0</v>
      </c>
      <c r="Q270" s="12">
        <f>'team scores'!Q262</f>
        <v>0</v>
      </c>
    </row>
    <row r="271" spans="2:17" x14ac:dyDescent="0.2">
      <c r="B271" s="12"/>
      <c r="C271" s="12"/>
      <c r="D271" s="12"/>
      <c r="E271" s="12"/>
      <c r="F271" s="12"/>
      <c r="G271" s="12"/>
      <c r="H271" s="12"/>
      <c r="K271" s="12" t="str">
        <f>'team scores'!K269</f>
        <v xml:space="preserve"> </v>
      </c>
      <c r="L271" s="12" t="str">
        <f>'team scores'!L269</f>
        <v>Teaneck</v>
      </c>
      <c r="M271" s="12">
        <f>'team scores'!M269</f>
        <v>0</v>
      </c>
      <c r="N271" s="12">
        <f>'team scores'!N269</f>
        <v>0</v>
      </c>
      <c r="O271" s="12">
        <f>'team scores'!O269</f>
        <v>0</v>
      </c>
      <c r="P271" s="12" t="str">
        <f>'team scores'!P269</f>
        <v xml:space="preserve"> </v>
      </c>
      <c r="Q271" s="12">
        <f>'team scores'!Q269</f>
        <v>0</v>
      </c>
    </row>
    <row r="272" spans="2:17" x14ac:dyDescent="0.2">
      <c r="B272" s="12"/>
      <c r="C272" s="12"/>
      <c r="D272" s="12"/>
      <c r="E272" s="12"/>
      <c r="F272" s="12"/>
      <c r="G272" s="12"/>
      <c r="H272" s="12"/>
      <c r="K272" s="12" t="str">
        <f>'team scores'!K270</f>
        <v xml:space="preserve"> </v>
      </c>
      <c r="L272" s="12">
        <f>'team scores'!L270</f>
        <v>0</v>
      </c>
      <c r="M272" s="12">
        <f>'team scores'!M270</f>
        <v>0</v>
      </c>
      <c r="N272" s="12">
        <f>'team scores'!N270</f>
        <v>0</v>
      </c>
      <c r="O272" s="12">
        <f>'team scores'!O270</f>
        <v>0</v>
      </c>
      <c r="P272" s="12" t="str">
        <f>'team scores'!P270</f>
        <v xml:space="preserve"> </v>
      </c>
      <c r="Q272" s="12">
        <f>'team scores'!Q270</f>
        <v>0</v>
      </c>
    </row>
    <row r="273" spans="2:17" x14ac:dyDescent="0.2">
      <c r="B273" s="12"/>
      <c r="C273" s="12"/>
      <c r="D273" s="12"/>
      <c r="E273" s="12"/>
      <c r="F273" s="12"/>
      <c r="G273" s="12"/>
      <c r="H273" s="12"/>
      <c r="K273" s="12" t="str">
        <f>'team scores'!K271</f>
        <v>Low Score</v>
      </c>
      <c r="L273" s="12">
        <f>'team scores'!L271</f>
        <v>0</v>
      </c>
      <c r="M273" s="12">
        <f>'team scores'!M271</f>
        <v>0</v>
      </c>
      <c r="N273" s="12">
        <f>'team scores'!N271</f>
        <v>0</v>
      </c>
      <c r="O273" s="12">
        <f>'team scores'!O271</f>
        <v>0</v>
      </c>
      <c r="P273" s="12">
        <f>'team scores'!P271</f>
        <v>0</v>
      </c>
      <c r="Q273" s="12">
        <f>'team scores'!Q271</f>
        <v>0</v>
      </c>
    </row>
    <row r="274" spans="2:17" x14ac:dyDescent="0.2">
      <c r="B274" s="12"/>
      <c r="C274" s="12"/>
      <c r="D274" s="12"/>
      <c r="E274" s="12"/>
      <c r="F274" s="12"/>
      <c r="G274" s="12"/>
      <c r="H274" s="12"/>
      <c r="K274" s="12">
        <f>'team scores'!K272</f>
        <v>0</v>
      </c>
      <c r="L274" s="12">
        <f>'team scores'!L272</f>
        <v>0</v>
      </c>
      <c r="M274" s="12">
        <f>'team scores'!M272</f>
        <v>0</v>
      </c>
      <c r="N274" s="12">
        <f>'team scores'!N272</f>
        <v>0</v>
      </c>
      <c r="O274" s="12">
        <f>'team scores'!O272</f>
        <v>0</v>
      </c>
      <c r="P274" s="12">
        <f>'team scores'!P272</f>
        <v>0</v>
      </c>
      <c r="Q274" s="12">
        <f>'team scores'!Q272</f>
        <v>0</v>
      </c>
    </row>
    <row r="275" spans="2:17" x14ac:dyDescent="0.2">
      <c r="B275" s="12"/>
      <c r="C275" s="12"/>
      <c r="D275" s="12"/>
      <c r="E275" s="12"/>
      <c r="F275" s="12"/>
      <c r="G275" s="12"/>
      <c r="H275" s="12"/>
    </row>
    <row r="276" spans="2:17" x14ac:dyDescent="0.2">
      <c r="B276" s="12"/>
      <c r="C276" s="12"/>
      <c r="D276" s="12"/>
      <c r="E276" s="12"/>
      <c r="F276" s="12"/>
      <c r="G276" s="12"/>
      <c r="H276" s="12"/>
    </row>
    <row r="277" spans="2:17" x14ac:dyDescent="0.2">
      <c r="B277" s="12"/>
      <c r="C277" s="12"/>
      <c r="D277" s="12"/>
      <c r="E277" s="12"/>
      <c r="F277" s="12"/>
      <c r="G277" s="12"/>
      <c r="H277" s="12"/>
    </row>
    <row r="278" spans="2:17" x14ac:dyDescent="0.2">
      <c r="B278" s="12"/>
      <c r="C278" s="12"/>
      <c r="D278" s="12"/>
      <c r="E278" s="12"/>
      <c r="F278" s="12"/>
      <c r="G278" s="12"/>
      <c r="H278" s="12"/>
    </row>
    <row r="279" spans="2:17" x14ac:dyDescent="0.2">
      <c r="B279" s="12"/>
      <c r="C279" s="12"/>
      <c r="D279" s="12"/>
      <c r="E279" s="12"/>
      <c r="F279" s="12"/>
      <c r="G279" s="12"/>
      <c r="H279" s="12"/>
    </row>
    <row r="280" spans="2:17" x14ac:dyDescent="0.2">
      <c r="B280" s="12"/>
      <c r="C280" s="12"/>
      <c r="D280" s="12"/>
      <c r="E280" s="12"/>
      <c r="F280" s="12"/>
      <c r="G280" s="12"/>
      <c r="H280" s="12"/>
    </row>
    <row r="281" spans="2:17" x14ac:dyDescent="0.2">
      <c r="B281" s="12"/>
      <c r="C281" s="12"/>
      <c r="D281" s="12"/>
      <c r="E281" s="12"/>
      <c r="F281" s="12"/>
      <c r="G281" s="12"/>
      <c r="H281" s="12"/>
    </row>
    <row r="282" spans="2:17" x14ac:dyDescent="0.2">
      <c r="B282" s="12"/>
      <c r="C282" s="12"/>
      <c r="D282" s="12"/>
      <c r="E282" s="12"/>
      <c r="F282" s="12"/>
      <c r="G282" s="12"/>
      <c r="H282" s="12"/>
    </row>
    <row r="283" spans="2:17" x14ac:dyDescent="0.2">
      <c r="B283" s="12"/>
      <c r="C283" s="12"/>
      <c r="D283" s="12"/>
      <c r="E283" s="12"/>
      <c r="F283" s="12"/>
      <c r="G283" s="12"/>
      <c r="H283" s="12"/>
    </row>
    <row r="284" spans="2:17" x14ac:dyDescent="0.2">
      <c r="B284" s="12"/>
      <c r="C284" s="12"/>
      <c r="D284" s="12"/>
      <c r="E284" s="12"/>
      <c r="F284" s="12"/>
      <c r="G284" s="12"/>
      <c r="H284" s="12"/>
    </row>
    <row r="285" spans="2:17" x14ac:dyDescent="0.2">
      <c r="B285" s="12"/>
      <c r="C285" s="12"/>
      <c r="D285" s="12"/>
      <c r="E285" s="12"/>
      <c r="F285" s="12"/>
      <c r="G285" s="12"/>
      <c r="H285" s="12"/>
    </row>
    <row r="286" spans="2:17" x14ac:dyDescent="0.2">
      <c r="B286" s="12"/>
      <c r="C286" s="12"/>
      <c r="D286" s="12"/>
      <c r="E286" s="12"/>
      <c r="F286" s="12"/>
      <c r="G286" s="12"/>
      <c r="H286" s="12"/>
    </row>
    <row r="287" spans="2:17" x14ac:dyDescent="0.2">
      <c r="B287" s="12"/>
      <c r="C287" s="12"/>
      <c r="D287" s="12"/>
      <c r="E287" s="12"/>
      <c r="F287" s="12"/>
      <c r="G287" s="12"/>
      <c r="H287" s="12"/>
    </row>
    <row r="288" spans="2:17" x14ac:dyDescent="0.2">
      <c r="B288" s="12"/>
      <c r="C288" s="12"/>
      <c r="D288" s="12"/>
      <c r="E288" s="12"/>
      <c r="F288" s="12"/>
      <c r="G288" s="12"/>
      <c r="H288" s="12"/>
    </row>
    <row r="289" spans="2:8" x14ac:dyDescent="0.2">
      <c r="B289" s="12"/>
      <c r="C289" s="12"/>
      <c r="D289" s="12"/>
      <c r="E289" s="12"/>
      <c r="F289" s="12"/>
      <c r="G289" s="12"/>
      <c r="H289" s="12"/>
    </row>
    <row r="341" spans="2:9" x14ac:dyDescent="0.2">
      <c r="B341" s="10">
        <f>'team scores'!A456</f>
        <v>0</v>
      </c>
      <c r="C341" s="10">
        <f>'team scores'!B456</f>
        <v>0</v>
      </c>
      <c r="D341" s="10">
        <f>'team scores'!C456</f>
        <v>0</v>
      </c>
      <c r="E341" s="10">
        <f>'team scores'!D456</f>
        <v>0</v>
      </c>
      <c r="F341" s="10">
        <f>'team scores'!E456</f>
        <v>0</v>
      </c>
      <c r="G341" s="10">
        <f>'team scores'!F456</f>
        <v>0</v>
      </c>
      <c r="H341" s="10">
        <f>'team scores'!G456</f>
        <v>0</v>
      </c>
      <c r="I341" s="10">
        <f>'team scores'!H582</f>
        <v>0</v>
      </c>
    </row>
    <row r="342" spans="2:9" x14ac:dyDescent="0.2">
      <c r="B342" s="10">
        <f>'team scores'!A457</f>
        <v>0</v>
      </c>
      <c r="C342" s="10">
        <f>'team scores'!B457</f>
        <v>0</v>
      </c>
      <c r="D342" s="10">
        <f>'team scores'!C457</f>
        <v>0</v>
      </c>
      <c r="E342" s="10">
        <f>'team scores'!D457</f>
        <v>0</v>
      </c>
      <c r="F342" s="10">
        <f>'team scores'!E457</f>
        <v>0</v>
      </c>
      <c r="G342" s="10">
        <f>'team scores'!F457</f>
        <v>0</v>
      </c>
      <c r="H342" s="10">
        <f>'team scores'!G457</f>
        <v>0</v>
      </c>
      <c r="I342" s="10">
        <f>'team scores'!H558</f>
        <v>0</v>
      </c>
    </row>
    <row r="343" spans="2:9" x14ac:dyDescent="0.2">
      <c r="B343" s="10">
        <f>'team scores'!A516</f>
        <v>0</v>
      </c>
      <c r="C343" s="10">
        <f>'team scores'!B516</f>
        <v>0</v>
      </c>
      <c r="D343" s="10">
        <f>'team scores'!C516</f>
        <v>0</v>
      </c>
      <c r="E343" s="10">
        <f>'team scores'!D516</f>
        <v>0</v>
      </c>
      <c r="F343" s="10">
        <f>'team scores'!E516</f>
        <v>0</v>
      </c>
      <c r="G343" s="10">
        <f>'team scores'!F516</f>
        <v>0</v>
      </c>
      <c r="H343" s="10">
        <f>'team scores'!G516</f>
        <v>0</v>
      </c>
      <c r="I343" s="10">
        <f>'team scores'!H559</f>
        <v>0</v>
      </c>
    </row>
    <row r="344" spans="2:9" x14ac:dyDescent="0.2">
      <c r="B344" s="10">
        <f>'team scores'!A517</f>
        <v>0</v>
      </c>
      <c r="C344" s="10">
        <f>'team scores'!B517</f>
        <v>0</v>
      </c>
      <c r="D344" s="10">
        <f>'team scores'!C517</f>
        <v>0</v>
      </c>
      <c r="E344" s="10">
        <f>'team scores'!D517</f>
        <v>0</v>
      </c>
      <c r="F344" s="10">
        <f>'team scores'!E517</f>
        <v>0</v>
      </c>
      <c r="G344" s="10">
        <f>'team scores'!F517</f>
        <v>0</v>
      </c>
      <c r="H344" s="10">
        <f>'team scores'!G517</f>
        <v>0</v>
      </c>
      <c r="I344" s="10">
        <f>'team scores'!H560</f>
        <v>0</v>
      </c>
    </row>
    <row r="345" spans="2:9" x14ac:dyDescent="0.2">
      <c r="B345" s="10">
        <f>'team scores'!A521</f>
        <v>0</v>
      </c>
      <c r="C345" s="10">
        <f>'team scores'!B521</f>
        <v>0</v>
      </c>
      <c r="D345" s="10">
        <f>'team scores'!C521</f>
        <v>0</v>
      </c>
      <c r="E345" s="10">
        <f>'team scores'!D521</f>
        <v>0</v>
      </c>
      <c r="F345" s="10">
        <f>'team scores'!E521</f>
        <v>0</v>
      </c>
      <c r="G345" s="10">
        <f>'team scores'!F521</f>
        <v>0</v>
      </c>
      <c r="H345" s="10">
        <f>'team scores'!G521</f>
        <v>0</v>
      </c>
      <c r="I345" s="10">
        <f>'team scores'!H561</f>
        <v>0</v>
      </c>
    </row>
    <row r="346" spans="2:9" x14ac:dyDescent="0.2">
      <c r="B346" s="10">
        <f>'team scores'!A522</f>
        <v>0</v>
      </c>
      <c r="C346" s="10">
        <f>'team scores'!B522</f>
        <v>0</v>
      </c>
      <c r="D346" s="10">
        <f>'team scores'!C522</f>
        <v>0</v>
      </c>
      <c r="E346" s="10">
        <f>'team scores'!D522</f>
        <v>0</v>
      </c>
      <c r="F346" s="10">
        <f>'team scores'!E522</f>
        <v>0</v>
      </c>
      <c r="G346" s="10">
        <f>'team scores'!F522</f>
        <v>0</v>
      </c>
      <c r="H346" s="10">
        <f>'team scores'!G522</f>
        <v>0</v>
      </c>
      <c r="I346" s="10">
        <f>'team scores'!H562</f>
        <v>0</v>
      </c>
    </row>
    <row r="347" spans="2:9" x14ac:dyDescent="0.2">
      <c r="B347" s="10">
        <f>'team scores'!A523</f>
        <v>0</v>
      </c>
      <c r="C347" s="10">
        <f>'team scores'!B523</f>
        <v>0</v>
      </c>
      <c r="D347" s="10">
        <f>'team scores'!C523</f>
        <v>0</v>
      </c>
      <c r="E347" s="10">
        <f>'team scores'!D523</f>
        <v>0</v>
      </c>
      <c r="F347" s="10">
        <f>'team scores'!E523</f>
        <v>0</v>
      </c>
      <c r="G347" s="10">
        <f>'team scores'!F523</f>
        <v>0</v>
      </c>
      <c r="H347" s="10">
        <f>'team scores'!G523</f>
        <v>0</v>
      </c>
      <c r="I347" s="10">
        <f>'team scores'!H563</f>
        <v>0</v>
      </c>
    </row>
    <row r="348" spans="2:9" x14ac:dyDescent="0.2">
      <c r="B348" s="10">
        <f>'team scores'!A502</f>
        <v>0</v>
      </c>
      <c r="C348" s="10">
        <f>'team scores'!B502</f>
        <v>0</v>
      </c>
      <c r="D348" s="10">
        <f>'team scores'!C502</f>
        <v>0</v>
      </c>
      <c r="E348" s="10">
        <f>'team scores'!D502</f>
        <v>0</v>
      </c>
      <c r="F348" s="10">
        <f>'team scores'!E502</f>
        <v>0</v>
      </c>
      <c r="G348" s="10">
        <f>'team scores'!F502</f>
        <v>0</v>
      </c>
      <c r="H348" s="10">
        <f>'team scores'!G502</f>
        <v>0</v>
      </c>
      <c r="I348" s="10">
        <f>'team scores'!H564</f>
        <v>0</v>
      </c>
    </row>
    <row r="349" spans="2:9" x14ac:dyDescent="0.2">
      <c r="B349" s="10">
        <f>'team scores'!A503</f>
        <v>0</v>
      </c>
      <c r="C349" s="10">
        <f>'team scores'!B503</f>
        <v>0</v>
      </c>
      <c r="D349" s="10">
        <f>'team scores'!C503</f>
        <v>0</v>
      </c>
      <c r="E349" s="10">
        <f>'team scores'!D503</f>
        <v>0</v>
      </c>
      <c r="F349" s="10">
        <f>'team scores'!E503</f>
        <v>0</v>
      </c>
      <c r="G349" s="10">
        <f>'team scores'!F503</f>
        <v>0</v>
      </c>
      <c r="H349" s="10">
        <f>'team scores'!G503</f>
        <v>0</v>
      </c>
      <c r="I349" s="10">
        <f>'team scores'!H662</f>
        <v>0</v>
      </c>
    </row>
    <row r="350" spans="2:9" x14ac:dyDescent="0.2">
      <c r="B350" s="10">
        <f>'team scores'!A506</f>
        <v>0</v>
      </c>
      <c r="C350" s="10">
        <f>'team scores'!B506</f>
        <v>0</v>
      </c>
      <c r="D350" s="10">
        <f>'team scores'!C506</f>
        <v>0</v>
      </c>
      <c r="E350" s="10">
        <f>'team scores'!D506</f>
        <v>0</v>
      </c>
      <c r="F350" s="10">
        <f>'team scores'!E506</f>
        <v>0</v>
      </c>
      <c r="G350" s="10">
        <f>'team scores'!F506</f>
        <v>0</v>
      </c>
      <c r="H350" s="10">
        <f>'team scores'!G506</f>
        <v>0</v>
      </c>
      <c r="I350" s="10">
        <f>'team scores'!H663</f>
        <v>0</v>
      </c>
    </row>
    <row r="351" spans="2:9" x14ac:dyDescent="0.2">
      <c r="B351" s="10">
        <f>'team scores'!A507</f>
        <v>0</v>
      </c>
      <c r="C351" s="10">
        <f>'team scores'!B507</f>
        <v>0</v>
      </c>
      <c r="D351" s="10">
        <f>'team scores'!C507</f>
        <v>0</v>
      </c>
      <c r="E351" s="10">
        <f>'team scores'!D507</f>
        <v>0</v>
      </c>
      <c r="F351" s="10">
        <f>'team scores'!E507</f>
        <v>0</v>
      </c>
      <c r="G351" s="10">
        <f>'team scores'!F507</f>
        <v>0</v>
      </c>
      <c r="H351" s="10">
        <f>'team scores'!G507</f>
        <v>0</v>
      </c>
      <c r="I351" s="10">
        <f>'team scores'!H592</f>
        <v>0</v>
      </c>
    </row>
    <row r="352" spans="2:9" x14ac:dyDescent="0.2">
      <c r="B352" s="10">
        <f>'team scores'!A468</f>
        <v>0</v>
      </c>
      <c r="C352" s="10">
        <f>'team scores'!B468</f>
        <v>0</v>
      </c>
      <c r="D352" s="10">
        <f>'team scores'!C468</f>
        <v>0</v>
      </c>
      <c r="E352" s="10">
        <f>'team scores'!D468</f>
        <v>0</v>
      </c>
      <c r="F352" s="10">
        <f>'team scores'!E468</f>
        <v>0</v>
      </c>
      <c r="G352" s="10">
        <f>'team scores'!F468</f>
        <v>0</v>
      </c>
      <c r="H352" s="10">
        <f>'team scores'!G468</f>
        <v>0</v>
      </c>
      <c r="I352" s="10">
        <f>'team scores'!H593</f>
        <v>0</v>
      </c>
    </row>
    <row r="353" spans="2:9" x14ac:dyDescent="0.2">
      <c r="B353" s="10">
        <f>'team scores'!A471</f>
        <v>0</v>
      </c>
      <c r="C353" s="10">
        <f>'team scores'!B471</f>
        <v>0</v>
      </c>
      <c r="D353" s="10">
        <f>'team scores'!C471</f>
        <v>0</v>
      </c>
      <c r="E353" s="10">
        <f>'team scores'!D471</f>
        <v>0</v>
      </c>
      <c r="F353" s="10">
        <f>'team scores'!E471</f>
        <v>0</v>
      </c>
      <c r="G353" s="10">
        <f>'team scores'!F471</f>
        <v>0</v>
      </c>
      <c r="H353" s="10">
        <f>'team scores'!G471</f>
        <v>0</v>
      </c>
      <c r="I353" s="10">
        <f>'team scores'!H594</f>
        <v>0</v>
      </c>
    </row>
    <row r="354" spans="2:9" x14ac:dyDescent="0.2">
      <c r="B354" s="10">
        <f>'team scores'!A482</f>
        <v>0</v>
      </c>
      <c r="C354" s="10">
        <f>'team scores'!B482</f>
        <v>0</v>
      </c>
      <c r="D354" s="10">
        <f>'team scores'!C482</f>
        <v>0</v>
      </c>
      <c r="E354" s="10">
        <f>'team scores'!D482</f>
        <v>0</v>
      </c>
      <c r="F354" s="10">
        <f>'team scores'!E482</f>
        <v>0</v>
      </c>
      <c r="G354" s="10">
        <f>'team scores'!F482</f>
        <v>0</v>
      </c>
      <c r="H354" s="10">
        <f>'team scores'!G482</f>
        <v>0</v>
      </c>
      <c r="I354" s="10">
        <f>'team scores'!H595</f>
        <v>0</v>
      </c>
    </row>
    <row r="355" spans="2:9" x14ac:dyDescent="0.2">
      <c r="B355" s="10">
        <f>'team scores'!A483</f>
        <v>0</v>
      </c>
      <c r="C355" s="10">
        <f>'team scores'!B483</f>
        <v>0</v>
      </c>
      <c r="D355" s="10">
        <f>'team scores'!C483</f>
        <v>0</v>
      </c>
      <c r="E355" s="10">
        <f>'team scores'!D483</f>
        <v>0</v>
      </c>
      <c r="F355" s="10">
        <f>'team scores'!E483</f>
        <v>0</v>
      </c>
      <c r="G355" s="10">
        <f>'team scores'!F483</f>
        <v>0</v>
      </c>
      <c r="H355" s="10">
        <f>'team scores'!G483</f>
        <v>0</v>
      </c>
      <c r="I355" s="10">
        <f>'team scores'!H596</f>
        <v>0</v>
      </c>
    </row>
    <row r="356" spans="2:9" x14ac:dyDescent="0.2">
      <c r="B356" s="10">
        <f>'team scores'!A488</f>
        <v>0</v>
      </c>
      <c r="C356" s="10">
        <f>'team scores'!B488</f>
        <v>0</v>
      </c>
      <c r="D356" s="10">
        <f>'team scores'!C488</f>
        <v>0</v>
      </c>
      <c r="E356" s="10">
        <f>'team scores'!D488</f>
        <v>0</v>
      </c>
      <c r="F356" s="10">
        <f>'team scores'!E488</f>
        <v>0</v>
      </c>
      <c r="G356" s="10">
        <f>'team scores'!F488</f>
        <v>0</v>
      </c>
      <c r="H356" s="10">
        <f>'team scores'!G488</f>
        <v>0</v>
      </c>
      <c r="I356" s="10">
        <f>'team scores'!H597</f>
        <v>0</v>
      </c>
    </row>
    <row r="357" spans="2:9" x14ac:dyDescent="0.2">
      <c r="B357" s="10">
        <f>'team scores'!A489</f>
        <v>0</v>
      </c>
      <c r="C357" s="10">
        <f>'team scores'!B489</f>
        <v>0</v>
      </c>
      <c r="D357" s="10">
        <f>'team scores'!C489</f>
        <v>0</v>
      </c>
      <c r="E357" s="10">
        <f>'team scores'!D489</f>
        <v>0</v>
      </c>
      <c r="F357" s="10">
        <f>'team scores'!E489</f>
        <v>0</v>
      </c>
      <c r="G357" s="10">
        <f>'team scores'!F489</f>
        <v>0</v>
      </c>
      <c r="H357" s="10">
        <f>'team scores'!G489</f>
        <v>0</v>
      </c>
      <c r="I357" s="10">
        <f>'team scores'!H598</f>
        <v>0</v>
      </c>
    </row>
    <row r="358" spans="2:9" x14ac:dyDescent="0.2">
      <c r="B358" s="10">
        <f>'team scores'!A490</f>
        <v>0</v>
      </c>
      <c r="C358" s="10">
        <f>'team scores'!B490</f>
        <v>0</v>
      </c>
      <c r="D358" s="10">
        <f>'team scores'!C490</f>
        <v>0</v>
      </c>
      <c r="E358" s="10">
        <f>'team scores'!D490</f>
        <v>0</v>
      </c>
      <c r="F358" s="10">
        <f>'team scores'!E490</f>
        <v>0</v>
      </c>
      <c r="G358" s="10">
        <f>'team scores'!F490</f>
        <v>0</v>
      </c>
      <c r="H358" s="10">
        <f>'team scores'!G490</f>
        <v>0</v>
      </c>
      <c r="I358" s="10">
        <f>'team scores'!H599</f>
        <v>0</v>
      </c>
    </row>
    <row r="359" spans="2:9" x14ac:dyDescent="0.2">
      <c r="B359" s="10">
        <f>'team scores'!A491</f>
        <v>0</v>
      </c>
      <c r="C359" s="10">
        <f>'team scores'!B491</f>
        <v>0</v>
      </c>
      <c r="D359" s="10">
        <f>'team scores'!C491</f>
        <v>0</v>
      </c>
      <c r="E359" s="10">
        <f>'team scores'!D491</f>
        <v>0</v>
      </c>
      <c r="F359" s="10">
        <f>'team scores'!E491</f>
        <v>0</v>
      </c>
      <c r="G359" s="10">
        <f>'team scores'!F491</f>
        <v>0</v>
      </c>
      <c r="H359" s="10">
        <f>'team scores'!G491</f>
        <v>0</v>
      </c>
      <c r="I359" s="10">
        <f>'team scores'!H600</f>
        <v>0</v>
      </c>
    </row>
    <row r="360" spans="2:9" x14ac:dyDescent="0.2">
      <c r="B360" s="10">
        <f>'team scores'!A540</f>
        <v>0</v>
      </c>
      <c r="C360" s="10">
        <f>'team scores'!B540</f>
        <v>0</v>
      </c>
      <c r="D360" s="10">
        <f>'team scores'!C540</f>
        <v>0</v>
      </c>
      <c r="E360" s="10">
        <f>'team scores'!D540</f>
        <v>0</v>
      </c>
      <c r="F360" s="10">
        <f>'team scores'!E540</f>
        <v>0</v>
      </c>
      <c r="G360" s="10">
        <f>'team scores'!F540</f>
        <v>0</v>
      </c>
      <c r="H360" s="10">
        <f>'team scores'!G540</f>
        <v>0</v>
      </c>
      <c r="I360" s="10">
        <f>'team scores'!H601</f>
        <v>0</v>
      </c>
    </row>
    <row r="361" spans="2:9" x14ac:dyDescent="0.2">
      <c r="B361" s="10">
        <f>'team scores'!A541</f>
        <v>0</v>
      </c>
      <c r="C361" s="10">
        <f>'team scores'!B541</f>
        <v>0</v>
      </c>
      <c r="D361" s="10">
        <f>'team scores'!C541</f>
        <v>0</v>
      </c>
      <c r="E361" s="10">
        <f>'team scores'!D541</f>
        <v>0</v>
      </c>
      <c r="F361" s="10">
        <f>'team scores'!E541</f>
        <v>0</v>
      </c>
      <c r="G361" s="10">
        <f>'team scores'!F541</f>
        <v>0</v>
      </c>
      <c r="H361" s="10">
        <f>'team scores'!G541</f>
        <v>0</v>
      </c>
      <c r="I361" s="10">
        <f>'team scores'!H602</f>
        <v>0</v>
      </c>
    </row>
    <row r="362" spans="2:9" x14ac:dyDescent="0.2">
      <c r="B362" s="10">
        <f>'team scores'!A275</f>
        <v>0</v>
      </c>
      <c r="C362" s="10">
        <f>'team scores'!B275</f>
        <v>0</v>
      </c>
      <c r="D362" s="10">
        <f>'team scores'!C275</f>
        <v>0</v>
      </c>
      <c r="E362" s="10">
        <f>'team scores'!D275</f>
        <v>0</v>
      </c>
      <c r="F362" s="10">
        <f>'team scores'!E275</f>
        <v>0</v>
      </c>
      <c r="G362" s="10">
        <f>'team scores'!F275</f>
        <v>0</v>
      </c>
      <c r="H362" s="10">
        <f>'team scores'!G275</f>
        <v>0</v>
      </c>
      <c r="I362" s="10">
        <f>'team scores'!H603</f>
        <v>0</v>
      </c>
    </row>
    <row r="363" spans="2:9" x14ac:dyDescent="0.2">
      <c r="B363" s="10">
        <f>'team scores'!A574</f>
        <v>0</v>
      </c>
      <c r="C363" s="10">
        <f>'team scores'!B574</f>
        <v>0</v>
      </c>
      <c r="D363" s="10">
        <f>'team scores'!C574</f>
        <v>0</v>
      </c>
      <c r="E363" s="10">
        <f>'team scores'!D574</f>
        <v>0</v>
      </c>
      <c r="F363" s="10">
        <f>'team scores'!E574</f>
        <v>0</v>
      </c>
      <c r="G363" s="10">
        <f>'team scores'!F574</f>
        <v>0</v>
      </c>
      <c r="H363" s="10">
        <f>'team scores'!G574</f>
        <v>0</v>
      </c>
      <c r="I363" s="10">
        <f>'team scores'!H604</f>
        <v>0</v>
      </c>
    </row>
    <row r="364" spans="2:9" x14ac:dyDescent="0.2">
      <c r="B364" s="10">
        <f>'team scores'!A575</f>
        <v>0</v>
      </c>
      <c r="C364" s="10">
        <f>'team scores'!B575</f>
        <v>0</v>
      </c>
      <c r="D364" s="10">
        <f>'team scores'!C575</f>
        <v>0</v>
      </c>
      <c r="E364" s="10">
        <f>'team scores'!D575</f>
        <v>0</v>
      </c>
      <c r="F364" s="10">
        <f>'team scores'!E575</f>
        <v>0</v>
      </c>
      <c r="G364" s="10">
        <f>'team scores'!F575</f>
        <v>0</v>
      </c>
      <c r="H364" s="10">
        <f>'team scores'!G575</f>
        <v>0</v>
      </c>
      <c r="I364" s="10">
        <f>'team scores'!H609</f>
        <v>0</v>
      </c>
    </row>
    <row r="365" spans="2:9" x14ac:dyDescent="0.2">
      <c r="B365" s="10">
        <f>'team scores'!A576</f>
        <v>0</v>
      </c>
      <c r="C365" s="10">
        <f>'team scores'!B576</f>
        <v>0</v>
      </c>
      <c r="D365" s="10">
        <f>'team scores'!C576</f>
        <v>0</v>
      </c>
      <c r="E365" s="10">
        <f>'team scores'!D576</f>
        <v>0</v>
      </c>
      <c r="F365" s="10">
        <f>'team scores'!E576</f>
        <v>0</v>
      </c>
      <c r="G365" s="10">
        <f>'team scores'!F576</f>
        <v>0</v>
      </c>
      <c r="H365" s="10">
        <f>'team scores'!G576</f>
        <v>0</v>
      </c>
      <c r="I365" s="10">
        <f>'team scores'!H610</f>
        <v>0</v>
      </c>
    </row>
    <row r="366" spans="2:9" x14ac:dyDescent="0.2">
      <c r="B366" s="10">
        <f>'team scores'!A552</f>
        <v>0</v>
      </c>
      <c r="C366" s="10">
        <f>'team scores'!B552</f>
        <v>0</v>
      </c>
      <c r="D366" s="10">
        <f>'team scores'!C552</f>
        <v>0</v>
      </c>
      <c r="E366" s="10">
        <f>'team scores'!D552</f>
        <v>0</v>
      </c>
      <c r="F366" s="10">
        <f>'team scores'!E552</f>
        <v>0</v>
      </c>
      <c r="G366" s="10">
        <f>'team scores'!F552</f>
        <v>0</v>
      </c>
      <c r="H366" s="10">
        <f>'team scores'!G552</f>
        <v>0</v>
      </c>
      <c r="I366" s="10">
        <f>'team scores'!H611</f>
        <v>0</v>
      </c>
    </row>
    <row r="367" spans="2:9" x14ac:dyDescent="0.2">
      <c r="B367" s="10">
        <f>'team scores'!A555</f>
        <v>0</v>
      </c>
      <c r="C367" s="10">
        <f>'team scores'!B555</f>
        <v>0</v>
      </c>
      <c r="D367" s="10">
        <f>'team scores'!C555</f>
        <v>0</v>
      </c>
      <c r="E367" s="10">
        <f>'team scores'!D555</f>
        <v>0</v>
      </c>
      <c r="F367" s="10">
        <f>'team scores'!E555</f>
        <v>0</v>
      </c>
      <c r="G367" s="10">
        <f>'team scores'!F555</f>
        <v>0</v>
      </c>
      <c r="H367" s="10">
        <f>'team scores'!G555</f>
        <v>0</v>
      </c>
      <c r="I367" s="10">
        <f>'team scores'!H612</f>
        <v>0</v>
      </c>
    </row>
    <row r="368" spans="2:9" x14ac:dyDescent="0.2">
      <c r="B368" s="10">
        <f>'team scores'!A588</f>
        <v>0</v>
      </c>
      <c r="C368" s="10">
        <f>'team scores'!B588</f>
        <v>0</v>
      </c>
      <c r="D368" s="10">
        <f>'team scores'!C588</f>
        <v>0</v>
      </c>
      <c r="E368" s="10">
        <f>'team scores'!D588</f>
        <v>0</v>
      </c>
      <c r="F368" s="10">
        <f>'team scores'!E588</f>
        <v>0</v>
      </c>
      <c r="G368" s="10">
        <f>'team scores'!F588</f>
        <v>0</v>
      </c>
      <c r="H368" s="10">
        <f>'team scores'!G588</f>
        <v>0</v>
      </c>
      <c r="I368" s="10">
        <f>'team scores'!H613</f>
        <v>0</v>
      </c>
    </row>
    <row r="369" spans="2:9" x14ac:dyDescent="0.2">
      <c r="B369" s="10">
        <f>'team scores'!A593</f>
        <v>0</v>
      </c>
      <c r="C369" s="10">
        <f>'team scores'!B593</f>
        <v>0</v>
      </c>
      <c r="D369" s="10">
        <f>'team scores'!C593</f>
        <v>0</v>
      </c>
      <c r="E369" s="10">
        <f>'team scores'!D593</f>
        <v>0</v>
      </c>
      <c r="F369" s="10">
        <f>'team scores'!E593</f>
        <v>0</v>
      </c>
      <c r="G369" s="10">
        <f>'team scores'!F593</f>
        <v>0</v>
      </c>
      <c r="H369" s="10">
        <f>'team scores'!G593</f>
        <v>0</v>
      </c>
      <c r="I369" s="10">
        <f>'team scores'!H614</f>
        <v>0</v>
      </c>
    </row>
    <row r="370" spans="2:9" x14ac:dyDescent="0.2">
      <c r="B370" s="10">
        <f>'team scores'!A594</f>
        <v>0</v>
      </c>
      <c r="C370" s="10">
        <f>'team scores'!B594</f>
        <v>0</v>
      </c>
      <c r="D370" s="10">
        <f>'team scores'!C594</f>
        <v>0</v>
      </c>
      <c r="E370" s="10">
        <f>'team scores'!D594</f>
        <v>0</v>
      </c>
      <c r="F370" s="10">
        <f>'team scores'!E594</f>
        <v>0</v>
      </c>
      <c r="G370" s="10">
        <f>'team scores'!F594</f>
        <v>0</v>
      </c>
      <c r="H370" s="10">
        <f>'team scores'!G594</f>
        <v>0</v>
      </c>
      <c r="I370" s="10">
        <f>'team scores'!H615</f>
        <v>0</v>
      </c>
    </row>
    <row r="371" spans="2:9" x14ac:dyDescent="0.2">
      <c r="B371" s="10">
        <f>'team scores'!A595</f>
        <v>0</v>
      </c>
      <c r="C371" s="10">
        <f>'team scores'!B595</f>
        <v>0</v>
      </c>
      <c r="D371" s="10">
        <f>'team scores'!C595</f>
        <v>0</v>
      </c>
      <c r="E371" s="10">
        <f>'team scores'!D595</f>
        <v>0</v>
      </c>
      <c r="F371" s="10">
        <f>'team scores'!E595</f>
        <v>0</v>
      </c>
      <c r="G371" s="10">
        <f>'team scores'!F595</f>
        <v>0</v>
      </c>
      <c r="H371" s="10">
        <f>'team scores'!G595</f>
        <v>0</v>
      </c>
      <c r="I371" s="10">
        <f>'team scores'!H616</f>
        <v>0</v>
      </c>
    </row>
    <row r="372" spans="2:9" x14ac:dyDescent="0.2">
      <c r="B372" s="10">
        <f>'team scores'!A596</f>
        <v>0</v>
      </c>
      <c r="C372" s="10">
        <f>'team scores'!B596</f>
        <v>0</v>
      </c>
      <c r="D372" s="10">
        <f>'team scores'!C596</f>
        <v>0</v>
      </c>
      <c r="E372" s="10">
        <f>'team scores'!D596</f>
        <v>0</v>
      </c>
      <c r="F372" s="10">
        <f>'team scores'!E596</f>
        <v>0</v>
      </c>
      <c r="G372" s="10">
        <f>'team scores'!F596</f>
        <v>0</v>
      </c>
      <c r="H372" s="10">
        <f>'team scores'!G596</f>
        <v>0</v>
      </c>
      <c r="I372" s="10">
        <f>'team scores'!H617</f>
        <v>0</v>
      </c>
    </row>
    <row r="373" spans="2:9" x14ac:dyDescent="0.2">
      <c r="B373" s="10">
        <f>'team scores'!A597</f>
        <v>0</v>
      </c>
      <c r="C373" s="10">
        <f>'team scores'!B597</f>
        <v>0</v>
      </c>
      <c r="D373" s="10">
        <f>'team scores'!C597</f>
        <v>0</v>
      </c>
      <c r="E373" s="10">
        <f>'team scores'!D597</f>
        <v>0</v>
      </c>
      <c r="F373" s="10">
        <f>'team scores'!E597</f>
        <v>0</v>
      </c>
      <c r="G373" s="10">
        <f>'team scores'!F597</f>
        <v>0</v>
      </c>
      <c r="H373" s="10">
        <f>'team scores'!G597</f>
        <v>0</v>
      </c>
      <c r="I373" s="10">
        <f>'team scores'!H618</f>
        <v>0</v>
      </c>
    </row>
    <row r="374" spans="2:9" x14ac:dyDescent="0.2">
      <c r="B374" s="10">
        <f>'team scores'!A598</f>
        <v>0</v>
      </c>
      <c r="C374" s="10">
        <f>'team scores'!B598</f>
        <v>0</v>
      </c>
      <c r="D374" s="10">
        <f>'team scores'!C598</f>
        <v>0</v>
      </c>
      <c r="E374" s="10">
        <f>'team scores'!D598</f>
        <v>0</v>
      </c>
      <c r="F374" s="10">
        <f>'team scores'!E598</f>
        <v>0</v>
      </c>
      <c r="G374" s="10">
        <f>'team scores'!F598</f>
        <v>0</v>
      </c>
      <c r="H374" s="10">
        <f>'team scores'!G598</f>
        <v>0</v>
      </c>
      <c r="I374" s="10">
        <f>'team scores'!H619</f>
        <v>0</v>
      </c>
    </row>
    <row r="375" spans="2:9" x14ac:dyDescent="0.2">
      <c r="B375" s="10">
        <f>'team scores'!A605</f>
        <v>0</v>
      </c>
      <c r="C375" s="10">
        <f>'team scores'!B605</f>
        <v>0</v>
      </c>
      <c r="D375" s="10">
        <f>'team scores'!C605</f>
        <v>0</v>
      </c>
      <c r="E375" s="10">
        <f>'team scores'!D605</f>
        <v>0</v>
      </c>
      <c r="F375" s="10">
        <f>'team scores'!E605</f>
        <v>0</v>
      </c>
      <c r="G375" s="10">
        <f>'team scores'!F605</f>
        <v>0</v>
      </c>
      <c r="H375" s="10">
        <f>'team scores'!G605</f>
        <v>0</v>
      </c>
      <c r="I375" s="10">
        <f>'team scores'!H620</f>
        <v>0</v>
      </c>
    </row>
    <row r="376" spans="2:9" x14ac:dyDescent="0.2">
      <c r="B376" s="10">
        <f>'team scores'!A608</f>
        <v>0</v>
      </c>
      <c r="C376" s="10">
        <f>'team scores'!B608</f>
        <v>0</v>
      </c>
      <c r="D376" s="10">
        <f>'team scores'!C608</f>
        <v>0</v>
      </c>
      <c r="E376" s="10">
        <f>'team scores'!D608</f>
        <v>0</v>
      </c>
      <c r="F376" s="10">
        <f>'team scores'!E608</f>
        <v>0</v>
      </c>
      <c r="G376" s="10">
        <f>'team scores'!F608</f>
        <v>0</v>
      </c>
      <c r="H376" s="10">
        <f>'team scores'!G608</f>
        <v>0</v>
      </c>
      <c r="I376" s="10">
        <f>'team scores'!H621</f>
        <v>0</v>
      </c>
    </row>
    <row r="377" spans="2:9" x14ac:dyDescent="0.2">
      <c r="B377" s="10">
        <f>'team scores'!A610</f>
        <v>0</v>
      </c>
      <c r="C377" s="10">
        <f>'team scores'!B610</f>
        <v>0</v>
      </c>
      <c r="D377" s="10">
        <f>'team scores'!C610</f>
        <v>0</v>
      </c>
      <c r="E377" s="10">
        <f>'team scores'!D610</f>
        <v>0</v>
      </c>
      <c r="F377" s="10">
        <f>'team scores'!E610</f>
        <v>0</v>
      </c>
      <c r="G377" s="10">
        <f>'team scores'!F610</f>
        <v>0</v>
      </c>
      <c r="H377" s="10">
        <f>'team scores'!G610</f>
        <v>0</v>
      </c>
      <c r="I377" s="10">
        <f>'team scores'!H626</f>
        <v>0</v>
      </c>
    </row>
    <row r="378" spans="2:9" x14ac:dyDescent="0.2">
      <c r="B378" s="10">
        <f>'team scores'!A611</f>
        <v>0</v>
      </c>
      <c r="C378" s="10">
        <f>'team scores'!B611</f>
        <v>0</v>
      </c>
      <c r="D378" s="10">
        <f>'team scores'!C611</f>
        <v>0</v>
      </c>
      <c r="E378" s="10">
        <f>'team scores'!D611</f>
        <v>0</v>
      </c>
      <c r="F378" s="10">
        <f>'team scores'!E611</f>
        <v>0</v>
      </c>
      <c r="G378" s="10">
        <f>'team scores'!F611</f>
        <v>0</v>
      </c>
      <c r="H378" s="10">
        <f>'team scores'!G611</f>
        <v>0</v>
      </c>
      <c r="I378" s="10">
        <f>'team scores'!H627</f>
        <v>0</v>
      </c>
    </row>
    <row r="379" spans="2:9" x14ac:dyDescent="0.2">
      <c r="B379" s="10">
        <f>'team scores'!A612</f>
        <v>0</v>
      </c>
      <c r="C379" s="10">
        <f>'team scores'!B612</f>
        <v>0</v>
      </c>
      <c r="D379" s="10">
        <f>'team scores'!C612</f>
        <v>0</v>
      </c>
      <c r="E379" s="10">
        <f>'team scores'!D612</f>
        <v>0</v>
      </c>
      <c r="F379" s="10">
        <f>'team scores'!E612</f>
        <v>0</v>
      </c>
      <c r="G379" s="10">
        <f>'team scores'!F612</f>
        <v>0</v>
      </c>
      <c r="H379" s="10">
        <f>'team scores'!G612</f>
        <v>0</v>
      </c>
      <c r="I379" s="10">
        <f>'team scores'!H628</f>
        <v>0</v>
      </c>
    </row>
    <row r="380" spans="2:9" x14ac:dyDescent="0.2">
      <c r="B380" s="10">
        <f>'team scores'!A613</f>
        <v>0</v>
      </c>
      <c r="C380" s="10">
        <f>'team scores'!B613</f>
        <v>0</v>
      </c>
      <c r="D380" s="10">
        <f>'team scores'!C613</f>
        <v>0</v>
      </c>
      <c r="E380" s="10">
        <f>'team scores'!D613</f>
        <v>0</v>
      </c>
      <c r="F380" s="10">
        <f>'team scores'!E613</f>
        <v>0</v>
      </c>
      <c r="G380" s="10">
        <f>'team scores'!F613</f>
        <v>0</v>
      </c>
      <c r="H380" s="10">
        <f>'team scores'!G613</f>
        <v>0</v>
      </c>
      <c r="I380" s="10">
        <f>'team scores'!H629</f>
        <v>0</v>
      </c>
    </row>
    <row r="381" spans="2:9" x14ac:dyDescent="0.2">
      <c r="B381" s="10">
        <f>'team scores'!A614</f>
        <v>0</v>
      </c>
      <c r="C381" s="10">
        <f>'team scores'!B614</f>
        <v>0</v>
      </c>
      <c r="D381" s="10">
        <f>'team scores'!C614</f>
        <v>0</v>
      </c>
      <c r="E381" s="10">
        <f>'team scores'!D614</f>
        <v>0</v>
      </c>
      <c r="F381" s="10">
        <f>'team scores'!E614</f>
        <v>0</v>
      </c>
      <c r="G381" s="10">
        <f>'team scores'!F614</f>
        <v>0</v>
      </c>
      <c r="H381" s="10">
        <f>'team scores'!G614</f>
        <v>0</v>
      </c>
      <c r="I381" s="10">
        <f>'team scores'!H630</f>
        <v>0</v>
      </c>
    </row>
    <row r="382" spans="2:9" x14ac:dyDescent="0.2">
      <c r="B382" s="10">
        <f>'team scores'!A615</f>
        <v>0</v>
      </c>
      <c r="C382" s="10">
        <f>'team scores'!B615</f>
        <v>0</v>
      </c>
      <c r="D382" s="10">
        <f>'team scores'!C615</f>
        <v>0</v>
      </c>
      <c r="E382" s="10">
        <f>'team scores'!D615</f>
        <v>0</v>
      </c>
      <c r="F382" s="10">
        <f>'team scores'!E615</f>
        <v>0</v>
      </c>
      <c r="G382" s="10">
        <f>'team scores'!F615</f>
        <v>0</v>
      </c>
      <c r="H382" s="10">
        <f>'team scores'!G615</f>
        <v>0</v>
      </c>
      <c r="I382" s="10">
        <f>'team scores'!H631</f>
        <v>0</v>
      </c>
    </row>
    <row r="383" spans="2:9" x14ac:dyDescent="0.2">
      <c r="B383" s="10">
        <f>'team scores'!A624</f>
        <v>0</v>
      </c>
      <c r="C383" s="10">
        <f>'team scores'!B624</f>
        <v>0</v>
      </c>
      <c r="D383" s="10">
        <f>'team scores'!C624</f>
        <v>0</v>
      </c>
      <c r="E383" s="10">
        <f>'team scores'!D624</f>
        <v>0</v>
      </c>
      <c r="F383" s="10">
        <f>'team scores'!E624</f>
        <v>0</v>
      </c>
      <c r="G383" s="10">
        <f>'team scores'!F624</f>
        <v>0</v>
      </c>
      <c r="H383" s="10">
        <f>'team scores'!G624</f>
        <v>0</v>
      </c>
      <c r="I383" s="10">
        <f>'team scores'!H632</f>
        <v>0</v>
      </c>
    </row>
    <row r="384" spans="2:9" x14ac:dyDescent="0.2">
      <c r="B384" s="10">
        <f>'team scores'!A626</f>
        <v>0</v>
      </c>
      <c r="C384" s="10">
        <f>'team scores'!B626</f>
        <v>0</v>
      </c>
      <c r="D384" s="10">
        <f>'team scores'!C626</f>
        <v>0</v>
      </c>
      <c r="E384" s="10">
        <f>'team scores'!D626</f>
        <v>0</v>
      </c>
      <c r="F384" s="10">
        <f>'team scores'!E626</f>
        <v>0</v>
      </c>
      <c r="G384" s="10">
        <f>'team scores'!F626</f>
        <v>0</v>
      </c>
      <c r="H384" s="10">
        <f>'team scores'!G626</f>
        <v>0</v>
      </c>
      <c r="I384" s="10">
        <f>'team scores'!H633</f>
        <v>0</v>
      </c>
    </row>
    <row r="385" spans="2:9" x14ac:dyDescent="0.2">
      <c r="B385" s="10">
        <f>'team scores'!A627</f>
        <v>0</v>
      </c>
      <c r="C385" s="10">
        <f>'team scores'!B627</f>
        <v>0</v>
      </c>
      <c r="D385" s="10">
        <f>'team scores'!C627</f>
        <v>0</v>
      </c>
      <c r="E385" s="10">
        <f>'team scores'!D627</f>
        <v>0</v>
      </c>
      <c r="F385" s="10">
        <f>'team scores'!E627</f>
        <v>0</v>
      </c>
      <c r="G385" s="10">
        <f>'team scores'!F627</f>
        <v>0</v>
      </c>
      <c r="H385" s="10">
        <f>'team scores'!G627</f>
        <v>0</v>
      </c>
      <c r="I385" s="10">
        <f>'team scores'!H634</f>
        <v>0</v>
      </c>
    </row>
    <row r="386" spans="2:9" x14ac:dyDescent="0.2">
      <c r="B386" s="10">
        <f>'team scores'!A628</f>
        <v>0</v>
      </c>
      <c r="C386" s="10">
        <f>'team scores'!B628</f>
        <v>0</v>
      </c>
      <c r="D386" s="10">
        <f>'team scores'!C628</f>
        <v>0</v>
      </c>
      <c r="E386" s="10">
        <f>'team scores'!D628</f>
        <v>0</v>
      </c>
      <c r="F386" s="10">
        <f>'team scores'!E628</f>
        <v>0</v>
      </c>
      <c r="G386" s="10">
        <f>'team scores'!F628</f>
        <v>0</v>
      </c>
      <c r="H386" s="10">
        <f>'team scores'!G628</f>
        <v>0</v>
      </c>
      <c r="I386" s="10">
        <f>'team scores'!H635</f>
        <v>0</v>
      </c>
    </row>
  </sheetData>
  <sortState ref="K5:Q107">
    <sortCondition descending="1" ref="Q5:Q107"/>
  </sortState>
  <pageMargins left="0.7" right="0.7" top="0.75" bottom="0.75" header="0.3" footer="0.3"/>
  <pageSetup orientation="landscape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I12" sqref="B2:I12"/>
    </sheetView>
  </sheetViews>
  <sheetFormatPr defaultRowHeight="15" x14ac:dyDescent="0.25"/>
  <cols>
    <col min="2" max="2" width="18.140625" bestFit="1" customWidth="1"/>
  </cols>
  <sheetData>
    <row r="2" spans="2:8" x14ac:dyDescent="0.25">
      <c r="C2" t="s">
        <v>1</v>
      </c>
    </row>
    <row r="3" spans="2:8" x14ac:dyDescent="0.25">
      <c r="B3" t="str">
        <f>'team scores'!A3</f>
        <v>Dylan Suppa</v>
      </c>
      <c r="C3" t="str">
        <f>'team scores'!B3</f>
        <v>TRE</v>
      </c>
      <c r="D3">
        <f>'team scores'!C3</f>
        <v>187</v>
      </c>
      <c r="E3">
        <f>'team scores'!D3</f>
        <v>164</v>
      </c>
      <c r="F3">
        <f>'team scores'!E3</f>
        <v>116</v>
      </c>
      <c r="G3" t="str">
        <f>'team scores'!F3</f>
        <v xml:space="preserve"> </v>
      </c>
      <c r="H3">
        <f>'team scores'!G3</f>
        <v>467</v>
      </c>
    </row>
    <row r="4" spans="2:8" x14ac:dyDescent="0.25">
      <c r="B4" t="str">
        <f>'team scores'!A4</f>
        <v>Mike Gray</v>
      </c>
      <c r="C4" t="str">
        <f>'team scores'!B4</f>
        <v>TRE</v>
      </c>
      <c r="D4">
        <f>'team scores'!C4</f>
        <v>221</v>
      </c>
      <c r="E4">
        <f>'team scores'!D4</f>
        <v>182</v>
      </c>
      <c r="F4">
        <f>'team scores'!E4</f>
        <v>215</v>
      </c>
      <c r="G4" t="str">
        <f>'team scores'!F4</f>
        <v xml:space="preserve"> </v>
      </c>
      <c r="H4">
        <f>'team scores'!G4</f>
        <v>618</v>
      </c>
    </row>
    <row r="5" spans="2:8" x14ac:dyDescent="0.25">
      <c r="B5" t="str">
        <f>'team scores'!A5</f>
        <v>Nick Bushell</v>
      </c>
      <c r="C5" t="str">
        <f>'team scores'!B5</f>
        <v>TRE</v>
      </c>
      <c r="D5">
        <f>'team scores'!C5</f>
        <v>197</v>
      </c>
      <c r="E5">
        <f>'team scores'!D5</f>
        <v>168</v>
      </c>
      <c r="F5">
        <f>'team scores'!E5</f>
        <v>147</v>
      </c>
      <c r="G5" t="str">
        <f>'team scores'!F5</f>
        <v xml:space="preserve"> </v>
      </c>
      <c r="H5">
        <f>'team scores'!G5</f>
        <v>512</v>
      </c>
    </row>
    <row r="6" spans="2:8" x14ac:dyDescent="0.25">
      <c r="B6" t="str">
        <f>'team scores'!A6</f>
        <v>Nick Farulla</v>
      </c>
      <c r="C6" t="str">
        <f>'team scores'!B6</f>
        <v>TRE</v>
      </c>
      <c r="D6">
        <f>'team scores'!C6</f>
        <v>150</v>
      </c>
      <c r="E6">
        <f>'team scores'!D6</f>
        <v>224</v>
      </c>
      <c r="F6">
        <f>'team scores'!E6</f>
        <v>191</v>
      </c>
      <c r="G6" t="str">
        <f>'team scores'!F6</f>
        <v xml:space="preserve"> </v>
      </c>
      <c r="H6">
        <f>'team scores'!G6</f>
        <v>565</v>
      </c>
    </row>
    <row r="7" spans="2:8" x14ac:dyDescent="0.25">
      <c r="B7" t="str">
        <f>'team scores'!A7</f>
        <v>Chris Baxter</v>
      </c>
      <c r="C7" t="str">
        <f>'team scores'!B7</f>
        <v>TRE</v>
      </c>
      <c r="D7">
        <f>'team scores'!C7</f>
        <v>206</v>
      </c>
      <c r="E7">
        <f>'team scores'!D7</f>
        <v>172</v>
      </c>
      <c r="F7">
        <f>'team scores'!E7</f>
        <v>190</v>
      </c>
      <c r="G7" t="str">
        <f>'team scores'!F7</f>
        <v xml:space="preserve"> </v>
      </c>
      <c r="H7">
        <f>'team scores'!G7</f>
        <v>568</v>
      </c>
    </row>
    <row r="8" spans="2:8" x14ac:dyDescent="0.25">
      <c r="B8" t="str">
        <f>'team scores'!A8</f>
        <v>Ryan McIntire</v>
      </c>
      <c r="C8" t="str">
        <f>'team scores'!B8</f>
        <v>TRE</v>
      </c>
      <c r="D8">
        <f>'team scores'!C8</f>
        <v>204</v>
      </c>
      <c r="E8">
        <f>'team scores'!D8</f>
        <v>213</v>
      </c>
      <c r="F8">
        <f>'team scores'!E8</f>
        <v>213</v>
      </c>
      <c r="G8" t="str">
        <f>'team scores'!F8</f>
        <v xml:space="preserve"> </v>
      </c>
      <c r="H8">
        <f>'team scores'!G8</f>
        <v>630</v>
      </c>
    </row>
    <row r="9" spans="2:8" x14ac:dyDescent="0.25">
      <c r="B9" t="str">
        <f>'team scores'!A9</f>
        <v xml:space="preserve"> </v>
      </c>
      <c r="C9" t="str">
        <f>'team scores'!B9</f>
        <v xml:space="preserve"> </v>
      </c>
      <c r="D9">
        <f>'team scores'!C9</f>
        <v>0</v>
      </c>
      <c r="E9">
        <f>'team scores'!D9</f>
        <v>0</v>
      </c>
      <c r="F9">
        <f>'team scores'!E9</f>
        <v>0</v>
      </c>
      <c r="G9" t="str">
        <f>'team scores'!F9</f>
        <v xml:space="preserve"> </v>
      </c>
      <c r="H9">
        <f>'team scores'!G9</f>
        <v>0</v>
      </c>
    </row>
    <row r="10" spans="2:8" x14ac:dyDescent="0.25">
      <c r="B10" t="str">
        <f>'team scores'!A10</f>
        <v xml:space="preserve"> </v>
      </c>
      <c r="C10">
        <f>'team scores'!B10</f>
        <v>0</v>
      </c>
      <c r="D10">
        <f>'team scores'!C10</f>
        <v>0</v>
      </c>
      <c r="E10">
        <f>'team scores'!D10</f>
        <v>0</v>
      </c>
      <c r="F10">
        <f>'team scores'!E10</f>
        <v>0</v>
      </c>
      <c r="G10" t="str">
        <f>'team scores'!F10</f>
        <v xml:space="preserve"> </v>
      </c>
      <c r="H10">
        <f>'team scores'!G10</f>
        <v>0</v>
      </c>
    </row>
    <row r="11" spans="2:8" x14ac:dyDescent="0.25">
      <c r="B11" t="e">
        <f>'team scores'!#REF!</f>
        <v>#REF!</v>
      </c>
      <c r="C11" t="e">
        <f>'team scores'!#REF!</f>
        <v>#REF!</v>
      </c>
      <c r="D11" t="e">
        <f>'team scores'!#REF!</f>
        <v>#REF!</v>
      </c>
      <c r="E11" t="e">
        <f>'team scores'!#REF!</f>
        <v>#REF!</v>
      </c>
      <c r="F11" t="e">
        <f>'team scores'!#REF!</f>
        <v>#REF!</v>
      </c>
      <c r="G11" t="e">
        <f>'team scores'!#REF!</f>
        <v>#REF!</v>
      </c>
      <c r="H11" t="e">
        <f>'team scores'!#REF!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opLeftCell="A15" workbookViewId="0">
      <selection activeCell="F40" sqref="F40"/>
    </sheetView>
  </sheetViews>
  <sheetFormatPr defaultRowHeight="15" x14ac:dyDescent="0.25"/>
  <cols>
    <col min="2" max="2" width="18.140625" bestFit="1" customWidth="1"/>
    <col min="3" max="3" width="6.42578125" bestFit="1" customWidth="1"/>
  </cols>
  <sheetData>
    <row r="2" spans="2:8" x14ac:dyDescent="0.25">
      <c r="B2" t="s">
        <v>9</v>
      </c>
      <c r="C2" t="s">
        <v>6</v>
      </c>
      <c r="D2" t="s">
        <v>1</v>
      </c>
      <c r="E2" t="s">
        <v>2</v>
      </c>
      <c r="F2" t="s">
        <v>3</v>
      </c>
      <c r="H2" t="s">
        <v>4</v>
      </c>
    </row>
    <row r="3" spans="2:8" x14ac:dyDescent="0.25">
      <c r="B3" t="str">
        <f>'team scores'!A3</f>
        <v>Dylan Suppa</v>
      </c>
      <c r="C3" t="str">
        <f>'team scores'!B3</f>
        <v>TRE</v>
      </c>
      <c r="D3">
        <f>'team scores'!C3</f>
        <v>187</v>
      </c>
      <c r="E3">
        <f>'team scores'!D3</f>
        <v>164</v>
      </c>
      <c r="F3">
        <f>'team scores'!E3</f>
        <v>116</v>
      </c>
      <c r="G3" t="str">
        <f>'team scores'!F3</f>
        <v xml:space="preserve"> </v>
      </c>
      <c r="H3">
        <f>'team scores'!G3</f>
        <v>467</v>
      </c>
    </row>
    <row r="4" spans="2:8" x14ac:dyDescent="0.25">
      <c r="B4" t="str">
        <f>'team scores'!A5</f>
        <v>Nick Bushell</v>
      </c>
      <c r="C4" t="str">
        <f>'team scores'!B5</f>
        <v>TRE</v>
      </c>
      <c r="D4">
        <f>'team scores'!C5</f>
        <v>197</v>
      </c>
      <c r="E4">
        <f>'team scores'!D5</f>
        <v>168</v>
      </c>
      <c r="F4">
        <f>'team scores'!E5</f>
        <v>147</v>
      </c>
      <c r="G4" t="str">
        <f>'team scores'!F5</f>
        <v xml:space="preserve"> </v>
      </c>
      <c r="H4">
        <f>'team scores'!G5</f>
        <v>512</v>
      </c>
    </row>
    <row r="5" spans="2:8" x14ac:dyDescent="0.25">
      <c r="B5" t="str">
        <f>'team scores'!A6</f>
        <v>Nick Farulla</v>
      </c>
      <c r="C5" t="str">
        <f>'team scores'!B6</f>
        <v>TRE</v>
      </c>
      <c r="D5">
        <f>'team scores'!C6</f>
        <v>150</v>
      </c>
      <c r="E5">
        <f>'team scores'!D6</f>
        <v>224</v>
      </c>
      <c r="F5">
        <f>'team scores'!E6</f>
        <v>191</v>
      </c>
      <c r="G5" t="str">
        <f>'team scores'!F6</f>
        <v xml:space="preserve"> </v>
      </c>
      <c r="H5">
        <f>'team scores'!G6</f>
        <v>565</v>
      </c>
    </row>
    <row r="6" spans="2:8" x14ac:dyDescent="0.25">
      <c r="B6" t="str">
        <f>'team scores'!A7</f>
        <v>Chris Baxter</v>
      </c>
      <c r="C6" t="str">
        <f>'team scores'!B7</f>
        <v>TRE</v>
      </c>
      <c r="D6">
        <f>'team scores'!C7</f>
        <v>206</v>
      </c>
      <c r="E6">
        <f>'team scores'!D7</f>
        <v>172</v>
      </c>
      <c r="F6">
        <f>'team scores'!E7</f>
        <v>190</v>
      </c>
      <c r="G6" t="str">
        <f>'team scores'!F7</f>
        <v xml:space="preserve"> </v>
      </c>
      <c r="H6">
        <f>'team scores'!G7</f>
        <v>568</v>
      </c>
    </row>
    <row r="7" spans="2:8" x14ac:dyDescent="0.25">
      <c r="B7" t="str">
        <f>'team scores'!A4</f>
        <v>Mike Gray</v>
      </c>
      <c r="C7" t="str">
        <f>'team scores'!B4</f>
        <v>TRE</v>
      </c>
      <c r="D7">
        <f>'team scores'!C4</f>
        <v>221</v>
      </c>
      <c r="E7">
        <f>'team scores'!D4</f>
        <v>182</v>
      </c>
      <c r="F7">
        <f>'team scores'!E4</f>
        <v>215</v>
      </c>
      <c r="G7" t="str">
        <f>'team scores'!F4</f>
        <v xml:space="preserve"> </v>
      </c>
      <c r="H7">
        <f>'team scores'!G4</f>
        <v>618</v>
      </c>
    </row>
    <row r="8" spans="2:8" x14ac:dyDescent="0.25">
      <c r="B8" t="str">
        <f>'team scores'!A8</f>
        <v>Ryan McIntire</v>
      </c>
      <c r="C8" t="str">
        <f>'team scores'!B8</f>
        <v>TRE</v>
      </c>
      <c r="D8">
        <f>'team scores'!C8</f>
        <v>204</v>
      </c>
      <c r="E8">
        <f>'team scores'!D8</f>
        <v>213</v>
      </c>
      <c r="F8">
        <f>'team scores'!E8</f>
        <v>213</v>
      </c>
      <c r="G8" t="s">
        <v>5</v>
      </c>
      <c r="H8">
        <f>'team scores'!G8</f>
        <v>630</v>
      </c>
    </row>
    <row r="9" spans="2:8" x14ac:dyDescent="0.25">
      <c r="B9" t="str">
        <f>'team scores'!A9</f>
        <v xml:space="preserve"> </v>
      </c>
      <c r="C9" t="str">
        <f>'team scores'!B9</f>
        <v xml:space="preserve"> </v>
      </c>
      <c r="D9">
        <f>'team scores'!C9</f>
        <v>0</v>
      </c>
      <c r="E9">
        <f>'team scores'!D9</f>
        <v>0</v>
      </c>
      <c r="F9">
        <f>'team scores'!E9</f>
        <v>0</v>
      </c>
      <c r="G9" t="s">
        <v>5</v>
      </c>
      <c r="H9">
        <f>'team scores'!G9</f>
        <v>0</v>
      </c>
    </row>
    <row r="10" spans="2:8" x14ac:dyDescent="0.25">
      <c r="B10" t="str">
        <f>'team scores'!A10</f>
        <v xml:space="preserve"> </v>
      </c>
      <c r="C10">
        <f>'team scores'!B10</f>
        <v>0</v>
      </c>
      <c r="D10">
        <f>'team scores'!C10</f>
        <v>0</v>
      </c>
      <c r="E10">
        <f>'team scores'!D10</f>
        <v>0</v>
      </c>
      <c r="F10">
        <f>'team scores'!E10</f>
        <v>0</v>
      </c>
      <c r="G10" t="s">
        <v>5</v>
      </c>
      <c r="H10">
        <f>'team scores'!G10</f>
        <v>0</v>
      </c>
    </row>
    <row r="11" spans="2:8" x14ac:dyDescent="0.25">
      <c r="B11" t="e">
        <f>'team scores'!#REF!</f>
        <v>#REF!</v>
      </c>
      <c r="C11" t="e">
        <f>'team scores'!#REF!</f>
        <v>#REF!</v>
      </c>
      <c r="D11" t="e">
        <f>'team scores'!#REF!</f>
        <v>#REF!</v>
      </c>
      <c r="E11" t="e">
        <f>'team scores'!#REF!</f>
        <v>#REF!</v>
      </c>
      <c r="F11" t="e">
        <f>'team scores'!#REF!</f>
        <v>#REF!</v>
      </c>
      <c r="G11" t="s">
        <v>5</v>
      </c>
      <c r="H11" t="e">
        <f>'team scores'!#REF!</f>
        <v>#REF!</v>
      </c>
    </row>
    <row r="12" spans="2:8" x14ac:dyDescent="0.25">
      <c r="B12" t="str">
        <f>'team scores'!A16</f>
        <v>Blaise Harrington</v>
      </c>
      <c r="C12" t="str">
        <f>'team scores'!B16</f>
        <v>Brick</v>
      </c>
      <c r="D12">
        <f>'team scores'!C16</f>
        <v>207</v>
      </c>
      <c r="E12">
        <f>'team scores'!D16</f>
        <v>202</v>
      </c>
      <c r="F12">
        <f>'team scores'!E16</f>
        <v>123</v>
      </c>
      <c r="G12" t="s">
        <v>5</v>
      </c>
      <c r="H12">
        <f>'team scores'!G16</f>
        <v>532</v>
      </c>
    </row>
    <row r="13" spans="2:8" x14ac:dyDescent="0.25">
      <c r="B13" t="str">
        <f>'team scores'!A17</f>
        <v>Angel Gonzalez</v>
      </c>
      <c r="C13" t="str">
        <f>'team scores'!B17</f>
        <v>Brick</v>
      </c>
      <c r="D13">
        <f>'team scores'!C17</f>
        <v>231</v>
      </c>
      <c r="E13">
        <f>'team scores'!D17</f>
        <v>177</v>
      </c>
      <c r="F13">
        <f>'team scores'!E17</f>
        <v>212</v>
      </c>
      <c r="G13" t="s">
        <v>5</v>
      </c>
      <c r="H13">
        <f>'team scores'!G17</f>
        <v>620</v>
      </c>
    </row>
    <row r="14" spans="2:8" x14ac:dyDescent="0.25">
      <c r="B14" t="str">
        <f>'team scores'!A18</f>
        <v>Andrew Masi</v>
      </c>
      <c r="C14" t="str">
        <f>'team scores'!B18</f>
        <v>Brick</v>
      </c>
      <c r="D14">
        <f>'team scores'!C18</f>
        <v>212</v>
      </c>
      <c r="E14">
        <f>'team scores'!D18</f>
        <v>190</v>
      </c>
      <c r="F14">
        <f>'team scores'!E18</f>
        <v>179</v>
      </c>
      <c r="G14" t="s">
        <v>5</v>
      </c>
      <c r="H14">
        <f>'team scores'!G18</f>
        <v>581</v>
      </c>
    </row>
    <row r="15" spans="2:8" x14ac:dyDescent="0.25">
      <c r="B15" t="str">
        <f>'team scores'!A19</f>
        <v>Daniel Clayton</v>
      </c>
      <c r="C15" t="str">
        <f>'team scores'!B19</f>
        <v>Brick</v>
      </c>
      <c r="D15">
        <f>'team scores'!C19</f>
        <v>181</v>
      </c>
      <c r="E15">
        <f>'team scores'!D19</f>
        <v>165</v>
      </c>
      <c r="F15">
        <f>'team scores'!E19</f>
        <v>0</v>
      </c>
      <c r="G15" t="s">
        <v>5</v>
      </c>
      <c r="H15">
        <f>'team scores'!G19</f>
        <v>346</v>
      </c>
    </row>
    <row r="16" spans="2:8" x14ac:dyDescent="0.25">
      <c r="B16" t="str">
        <f>'team scores'!A20</f>
        <v>Stephen Spirio</v>
      </c>
      <c r="C16" t="str">
        <f>'team scores'!B20</f>
        <v>Brick</v>
      </c>
      <c r="D16">
        <f>'team scores'!C20</f>
        <v>186</v>
      </c>
      <c r="E16">
        <f>'team scores'!D20</f>
        <v>211</v>
      </c>
      <c r="F16">
        <f>'team scores'!E20</f>
        <v>208</v>
      </c>
      <c r="H16">
        <f>'team scores'!G20</f>
        <v>605</v>
      </c>
    </row>
    <row r="17" spans="2:8" x14ac:dyDescent="0.25">
      <c r="B17" t="str">
        <f>'team scores'!A21</f>
        <v>Chris Shymanski</v>
      </c>
      <c r="C17" t="str">
        <f>'team scores'!B21</f>
        <v>Brick</v>
      </c>
      <c r="D17">
        <f>'team scores'!C21</f>
        <v>193</v>
      </c>
      <c r="E17">
        <f>'team scores'!D21</f>
        <v>179</v>
      </c>
      <c r="F17">
        <f>'team scores'!E21</f>
        <v>212</v>
      </c>
      <c r="H17">
        <f>'team scores'!G21</f>
        <v>584</v>
      </c>
    </row>
    <row r="18" spans="2:8" x14ac:dyDescent="0.25">
      <c r="B18" t="str">
        <f>'team scores'!A22</f>
        <v>Nick Koval</v>
      </c>
      <c r="C18" t="str">
        <f>'team scores'!B22</f>
        <v>Brick</v>
      </c>
      <c r="D18">
        <f>'team scores'!C22</f>
        <v>0</v>
      </c>
      <c r="E18">
        <f>'team scores'!D22</f>
        <v>0</v>
      </c>
      <c r="F18">
        <f>'team scores'!E22</f>
        <v>200</v>
      </c>
      <c r="H18">
        <f>'team scores'!G22</f>
        <v>200</v>
      </c>
    </row>
    <row r="19" spans="2:8" x14ac:dyDescent="0.25">
      <c r="B19" t="str">
        <f>'team scores'!A30</f>
        <v>Anthony Caruso</v>
      </c>
      <c r="C19" t="str">
        <f>'team scores'!B30</f>
        <v>Brick M</v>
      </c>
      <c r="D19">
        <f>'team scores'!C30</f>
        <v>223</v>
      </c>
      <c r="E19">
        <f>'team scores'!D30</f>
        <v>214</v>
      </c>
      <c r="F19">
        <f>'team scores'!E30</f>
        <v>203</v>
      </c>
      <c r="H19">
        <f>'team scores'!G30</f>
        <v>640</v>
      </c>
    </row>
    <row r="20" spans="2:8" x14ac:dyDescent="0.25">
      <c r="B20" t="str">
        <f>'team scores'!A31</f>
        <v>Mikey Ryan</v>
      </c>
      <c r="C20" t="str">
        <f>'team scores'!B31</f>
        <v>Brick M</v>
      </c>
      <c r="D20">
        <f>'team scores'!C31</f>
        <v>176</v>
      </c>
      <c r="E20">
        <f>'team scores'!D31</f>
        <v>166</v>
      </c>
      <c r="F20">
        <f>'team scores'!E31</f>
        <v>0</v>
      </c>
      <c r="H20">
        <f>'team scores'!G31</f>
        <v>342</v>
      </c>
    </row>
    <row r="21" spans="2:8" x14ac:dyDescent="0.25">
      <c r="B21" t="str">
        <f>'team scores'!A32</f>
        <v>Matt Pray</v>
      </c>
      <c r="C21" t="str">
        <f>'team scores'!B32</f>
        <v>Brick M</v>
      </c>
      <c r="D21">
        <f>'team scores'!C32</f>
        <v>199</v>
      </c>
      <c r="E21">
        <f>'team scores'!D32</f>
        <v>225</v>
      </c>
      <c r="F21">
        <f>'team scores'!E32</f>
        <v>222</v>
      </c>
      <c r="H21">
        <f>'team scores'!G32</f>
        <v>646</v>
      </c>
    </row>
    <row r="22" spans="2:8" x14ac:dyDescent="0.25">
      <c r="B22" t="str">
        <f>'team scores'!A33</f>
        <v>Andrew Varella</v>
      </c>
      <c r="C22" t="str">
        <f>'team scores'!B33</f>
        <v>Brick M</v>
      </c>
      <c r="D22">
        <f>'team scores'!C33</f>
        <v>190</v>
      </c>
      <c r="E22">
        <f>'team scores'!D33</f>
        <v>159</v>
      </c>
      <c r="F22">
        <f>'team scores'!E33</f>
        <v>188</v>
      </c>
      <c r="H22">
        <f>'team scores'!G33</f>
        <v>537</v>
      </c>
    </row>
    <row r="23" spans="2:8" x14ac:dyDescent="0.25">
      <c r="B23" t="str">
        <f>'team scores'!A34</f>
        <v>Michael Guzman</v>
      </c>
      <c r="C23" t="str">
        <f>'team scores'!B34</f>
        <v>Brick M</v>
      </c>
      <c r="D23">
        <f>'team scores'!C34</f>
        <v>201</v>
      </c>
      <c r="E23">
        <f>'team scores'!D34</f>
        <v>245</v>
      </c>
      <c r="F23">
        <f>'team scores'!E34</f>
        <v>191</v>
      </c>
      <c r="H23">
        <f>'team scores'!G34</f>
        <v>637</v>
      </c>
    </row>
    <row r="24" spans="2:8" x14ac:dyDescent="0.25">
      <c r="B24" t="str">
        <f>'team scores'!A35</f>
        <v>John Boughton</v>
      </c>
      <c r="C24" t="str">
        <f>'team scores'!B35</f>
        <v>Brick M</v>
      </c>
      <c r="D24">
        <f>'team scores'!C35</f>
        <v>223</v>
      </c>
      <c r="E24">
        <f>'team scores'!D35</f>
        <v>186</v>
      </c>
      <c r="F24">
        <f>'team scores'!E35</f>
        <v>226</v>
      </c>
      <c r="H24">
        <f>'team scores'!G35</f>
        <v>635</v>
      </c>
    </row>
    <row r="25" spans="2:8" x14ac:dyDescent="0.25">
      <c r="B25" t="str">
        <f>'team scores'!A36</f>
        <v>Justin Tilton</v>
      </c>
      <c r="C25" t="str">
        <f>'team scores'!B36</f>
        <v>Brick M</v>
      </c>
      <c r="D25">
        <f>'team scores'!C36</f>
        <v>0</v>
      </c>
      <c r="E25">
        <f>'team scores'!D36</f>
        <v>0</v>
      </c>
      <c r="F25">
        <f>'team scores'!E36</f>
        <v>169</v>
      </c>
      <c r="H25">
        <f>'team scores'!G36</f>
        <v>169</v>
      </c>
    </row>
    <row r="26" spans="2:8" x14ac:dyDescent="0.25">
      <c r="B26" t="str">
        <f>'team scores'!A37</f>
        <v xml:space="preserve"> </v>
      </c>
      <c r="C26">
        <f>'team scores'!B37</f>
        <v>0</v>
      </c>
      <c r="D26">
        <f>'team scores'!C37</f>
        <v>0</v>
      </c>
      <c r="E26">
        <f>'team scores'!D37</f>
        <v>0</v>
      </c>
      <c r="F26">
        <f>'team scores'!E37</f>
        <v>0</v>
      </c>
      <c r="H26">
        <f>'team scores'!G37</f>
        <v>0</v>
      </c>
    </row>
    <row r="27" spans="2:8" x14ac:dyDescent="0.25">
      <c r="B27" t="str">
        <f>'team scores'!A38</f>
        <v>Low Score</v>
      </c>
      <c r="C27">
        <f>'team scores'!B38</f>
        <v>0</v>
      </c>
      <c r="D27">
        <f>'team scores'!C38</f>
        <v>176</v>
      </c>
      <c r="E27">
        <f>'team scores'!D38</f>
        <v>159</v>
      </c>
      <c r="F27">
        <f>'team scores'!E38</f>
        <v>169</v>
      </c>
      <c r="H27">
        <f>'team scores'!G38</f>
        <v>0</v>
      </c>
    </row>
    <row r="28" spans="2:8" x14ac:dyDescent="0.25">
      <c r="B28" t="str">
        <f>'team scores'!A46</f>
        <v>Matt Charland</v>
      </c>
      <c r="C28" t="str">
        <f>'team scores'!B46</f>
        <v>Barnegat</v>
      </c>
      <c r="D28">
        <f>'team scores'!C46</f>
        <v>138</v>
      </c>
      <c r="E28">
        <f>'team scores'!D46</f>
        <v>149</v>
      </c>
      <c r="F28">
        <f>'team scores'!E46</f>
        <v>177</v>
      </c>
      <c r="H28">
        <f>'team scores'!G46</f>
        <v>464</v>
      </c>
    </row>
    <row r="29" spans="2:8" x14ac:dyDescent="0.25">
      <c r="B29" t="str">
        <f>'team scores'!A47</f>
        <v>Matt Kulpa</v>
      </c>
      <c r="C29" t="str">
        <f>'team scores'!B47</f>
        <v>Barnegat</v>
      </c>
      <c r="D29">
        <f>'team scores'!C47</f>
        <v>222</v>
      </c>
      <c r="E29">
        <f>'team scores'!D47</f>
        <v>134</v>
      </c>
      <c r="F29">
        <f>'team scores'!E47</f>
        <v>227</v>
      </c>
      <c r="H29">
        <f>'team scores'!G47</f>
        <v>583</v>
      </c>
    </row>
    <row r="30" spans="2:8" x14ac:dyDescent="0.25">
      <c r="B30" t="str">
        <f>'team scores'!A48</f>
        <v>David MacGillivray</v>
      </c>
      <c r="C30" t="str">
        <f>'team scores'!B48</f>
        <v>Barnegat</v>
      </c>
      <c r="D30">
        <f>'team scores'!C48</f>
        <v>236</v>
      </c>
      <c r="E30">
        <f>'team scores'!D48</f>
        <v>231</v>
      </c>
      <c r="F30">
        <f>'team scores'!E48</f>
        <v>217</v>
      </c>
      <c r="H30">
        <f>'team scores'!G48</f>
        <v>684</v>
      </c>
    </row>
    <row r="31" spans="2:8" x14ac:dyDescent="0.25">
      <c r="B31" t="str">
        <f>'team scores'!A49</f>
        <v xml:space="preserve"> </v>
      </c>
      <c r="C31" t="str">
        <f>'team scores'!B49</f>
        <v>Barnegat</v>
      </c>
      <c r="D31">
        <f>'team scores'!C49</f>
        <v>0</v>
      </c>
      <c r="E31">
        <f>'team scores'!D49</f>
        <v>0</v>
      </c>
      <c r="F31">
        <f>'team scores'!E49</f>
        <v>0</v>
      </c>
      <c r="H31">
        <f>'team scores'!G49</f>
        <v>0</v>
      </c>
    </row>
    <row r="32" spans="2:8" x14ac:dyDescent="0.25">
      <c r="B32" t="str">
        <f>'team scores'!A50</f>
        <v xml:space="preserve"> </v>
      </c>
      <c r="C32" t="str">
        <f>'team scores'!B50</f>
        <v xml:space="preserve"> </v>
      </c>
      <c r="D32">
        <f>'team scores'!C50</f>
        <v>0</v>
      </c>
      <c r="E32">
        <f>'team scores'!D50</f>
        <v>0</v>
      </c>
      <c r="F32">
        <f>'team scores'!E50</f>
        <v>0</v>
      </c>
      <c r="H32">
        <f>'team scores'!G50</f>
        <v>0</v>
      </c>
    </row>
    <row r="33" spans="2:8" x14ac:dyDescent="0.25">
      <c r="B33" t="str">
        <f>'team scores'!A51</f>
        <v>Low Score</v>
      </c>
      <c r="C33">
        <f>'team scores'!B51</f>
        <v>0</v>
      </c>
      <c r="D33">
        <f>'team scores'!C51</f>
        <v>133</v>
      </c>
      <c r="E33">
        <f>'team scores'!D51</f>
        <v>132</v>
      </c>
      <c r="F33">
        <f>'team scores'!E51</f>
        <v>157</v>
      </c>
      <c r="H33">
        <f>'team scores'!G51</f>
        <v>0</v>
      </c>
    </row>
    <row r="34" spans="2:8" x14ac:dyDescent="0.25">
      <c r="B34" t="str">
        <f>'team scores'!A52</f>
        <v>Barnegat</v>
      </c>
      <c r="C34">
        <f>'team scores'!B52</f>
        <v>0</v>
      </c>
      <c r="D34">
        <f>'team scores'!C52</f>
        <v>892</v>
      </c>
      <c r="E34">
        <f>'team scores'!D52</f>
        <v>845</v>
      </c>
      <c r="F34">
        <f>'team scores'!E52</f>
        <v>942</v>
      </c>
      <c r="H34">
        <f>'team scores'!G52</f>
        <v>0</v>
      </c>
    </row>
    <row r="35" spans="2:8" x14ac:dyDescent="0.25">
      <c r="B35">
        <f>'team scores'!A53</f>
        <v>0</v>
      </c>
      <c r="C35">
        <f>'team scores'!B53</f>
        <v>0</v>
      </c>
      <c r="D35">
        <f>'team scores'!C53</f>
        <v>0</v>
      </c>
      <c r="E35">
        <f>'team scores'!D53</f>
        <v>0</v>
      </c>
      <c r="F35">
        <f>'team scores'!E53</f>
        <v>0</v>
      </c>
      <c r="H35">
        <f>'team scores'!G53</f>
        <v>0</v>
      </c>
    </row>
    <row r="36" spans="2:8" x14ac:dyDescent="0.25">
      <c r="B36">
        <f>'team scores'!A54</f>
        <v>0</v>
      </c>
      <c r="C36">
        <f>'team scores'!B54</f>
        <v>0</v>
      </c>
      <c r="D36">
        <f>'team scores'!C54</f>
        <v>0</v>
      </c>
      <c r="E36">
        <f>'team scores'!D54</f>
        <v>0</v>
      </c>
      <c r="F36">
        <f>'team scores'!E54</f>
        <v>0</v>
      </c>
      <c r="H36">
        <f>'team scores'!G54</f>
        <v>0</v>
      </c>
    </row>
  </sheetData>
  <sortState ref="B3:H11">
    <sortCondition descending="1" ref="H3:H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sqref="A1:XFD1048576"/>
    </sheetView>
  </sheetViews>
  <sheetFormatPr defaultRowHeight="12.75" x14ac:dyDescent="0.2"/>
  <cols>
    <col min="1" max="1" width="4.28515625" style="10" bestFit="1" customWidth="1"/>
    <col min="2" max="2" width="15.42578125" style="10" bestFit="1" customWidth="1"/>
    <col min="3" max="3" width="2" style="10" bestFit="1" customWidth="1"/>
    <col min="4" max="5" width="6.85546875" style="10" bestFit="1" customWidth="1"/>
    <col min="6" max="6" width="11.5703125" style="10" bestFit="1" customWidth="1"/>
    <col min="7" max="7" width="1.42578125" style="10" bestFit="1" customWidth="1"/>
    <col min="8" max="8" width="1.85546875" style="10" bestFit="1" customWidth="1"/>
    <col min="9" max="9" width="5" style="10" bestFit="1" customWidth="1"/>
    <col min="10" max="10" width="2.28515625" style="10" customWidth="1"/>
    <col min="11" max="11" width="2.42578125" style="10" customWidth="1"/>
    <col min="12" max="12" width="4.28515625" style="10" bestFit="1" customWidth="1"/>
    <col min="13" max="13" width="15.42578125" style="10" bestFit="1" customWidth="1"/>
    <col min="14" max="14" width="2" style="10" bestFit="1" customWidth="1"/>
    <col min="15" max="17" width="6.85546875" style="10" bestFit="1" customWidth="1"/>
    <col min="18" max="19" width="2" style="10" bestFit="1" customWidth="1"/>
    <col min="20" max="20" width="5" style="10" bestFit="1" customWidth="1"/>
    <col min="21" max="16384" width="9.140625" style="10"/>
  </cols>
  <sheetData>
    <row r="1" spans="1:20" x14ac:dyDescent="0.2">
      <c r="D1" s="10" t="s">
        <v>20</v>
      </c>
      <c r="F1" s="24" t="s">
        <v>261</v>
      </c>
      <c r="P1" s="10" t="s">
        <v>21</v>
      </c>
    </row>
    <row r="3" spans="1:20" x14ac:dyDescent="0.2">
      <c r="A3" s="12" t="s">
        <v>43</v>
      </c>
      <c r="B3" s="24" t="s">
        <v>6</v>
      </c>
      <c r="D3" s="10" t="s">
        <v>1</v>
      </c>
      <c r="E3" s="10" t="s">
        <v>2</v>
      </c>
      <c r="F3" s="10" t="s">
        <v>3</v>
      </c>
      <c r="I3" s="10" t="s">
        <v>4</v>
      </c>
      <c r="L3" s="10" t="s">
        <v>43</v>
      </c>
      <c r="M3" s="24" t="s">
        <v>6</v>
      </c>
      <c r="O3" s="10" t="s">
        <v>1</v>
      </c>
      <c r="P3" s="10" t="s">
        <v>2</v>
      </c>
      <c r="Q3" s="10" t="s">
        <v>3</v>
      </c>
      <c r="T3" s="10" t="s">
        <v>4</v>
      </c>
    </row>
    <row r="4" spans="1:20" x14ac:dyDescent="0.2">
      <c r="A4" s="10">
        <v>1</v>
      </c>
      <c r="B4" s="10" t="str">
        <f>'team scores'!A39</f>
        <v>Brick Memorial</v>
      </c>
      <c r="D4" s="10">
        <f>'team scores'!C39</f>
        <v>1036</v>
      </c>
      <c r="E4" s="10">
        <f>'team scores'!D39</f>
        <v>1036</v>
      </c>
      <c r="F4" s="10">
        <f>'team scores'!E39</f>
        <v>1030</v>
      </c>
      <c r="I4" s="10">
        <f>'team scores'!H39</f>
        <v>3102</v>
      </c>
      <c r="L4" s="10">
        <v>1</v>
      </c>
      <c r="M4" s="10" t="str">
        <f>'team scores'!K25</f>
        <v>Brick Memorial</v>
      </c>
      <c r="O4" s="10">
        <f>'team scores'!M25</f>
        <v>904</v>
      </c>
      <c r="P4" s="10">
        <f>'team scores'!N25</f>
        <v>952</v>
      </c>
      <c r="Q4" s="10">
        <f>'team scores'!O25</f>
        <v>1053</v>
      </c>
      <c r="T4" s="10">
        <f>'team scores'!R25</f>
        <v>2909</v>
      </c>
    </row>
    <row r="5" spans="1:20" x14ac:dyDescent="0.2">
      <c r="A5" s="10">
        <f>A4+1</f>
        <v>2</v>
      </c>
      <c r="B5" s="10" t="str">
        <f>'team scores'!A25</f>
        <v>Brick Township</v>
      </c>
      <c r="D5" s="10">
        <f>'team scores'!C25</f>
        <v>1029</v>
      </c>
      <c r="E5" s="10">
        <f>'team scores'!D25</f>
        <v>959</v>
      </c>
      <c r="F5" s="10">
        <f>'team scores'!E25</f>
        <v>1011</v>
      </c>
      <c r="I5" s="10">
        <f>'team scores'!H25</f>
        <v>2999</v>
      </c>
      <c r="L5" s="10">
        <f>L4+1</f>
        <v>2</v>
      </c>
      <c r="M5" s="10" t="str">
        <f>'team scores'!K104</f>
        <v>Manchester</v>
      </c>
      <c r="O5" s="10">
        <f>'team scores'!M104</f>
        <v>943</v>
      </c>
      <c r="P5" s="10">
        <f>'team scores'!N104</f>
        <v>937</v>
      </c>
      <c r="Q5" s="10">
        <f>'team scores'!O104</f>
        <v>931</v>
      </c>
      <c r="T5" s="10">
        <f>'team scores'!R104</f>
        <v>2811</v>
      </c>
    </row>
    <row r="6" spans="1:20" x14ac:dyDescent="0.2">
      <c r="A6" s="10">
        <f t="shared" ref="A6:A25" si="0">A5+1</f>
        <v>3</v>
      </c>
      <c r="B6" s="10" t="str">
        <f>'team scores'!A130</f>
        <v>Manchester</v>
      </c>
      <c r="D6" s="10">
        <f>'team scores'!C130</f>
        <v>1002</v>
      </c>
      <c r="E6" s="10">
        <f>'team scores'!D130</f>
        <v>948</v>
      </c>
      <c r="F6" s="10">
        <f>'team scores'!E130</f>
        <v>1022</v>
      </c>
      <c r="I6" s="10">
        <f>'team scores'!H130</f>
        <v>2972</v>
      </c>
      <c r="L6" s="10">
        <f t="shared" ref="L6:L23" si="1">L5+1</f>
        <v>3</v>
      </c>
      <c r="M6" s="10" t="str">
        <f>'team scores'!K65</f>
        <v>Colts Neck</v>
      </c>
      <c r="O6" s="10">
        <f>'team scores'!M65</f>
        <v>908</v>
      </c>
      <c r="P6" s="10">
        <f>'team scores'!N65</f>
        <v>894</v>
      </c>
      <c r="Q6" s="10">
        <f>'team scores'!O65</f>
        <v>832</v>
      </c>
      <c r="T6" s="10">
        <f>'team scores'!R65</f>
        <v>2634</v>
      </c>
    </row>
    <row r="7" spans="1:20" x14ac:dyDescent="0.2">
      <c r="A7" s="10">
        <f t="shared" si="0"/>
        <v>4</v>
      </c>
      <c r="B7" s="10" t="str">
        <f>'team scores'!A12</f>
        <v>TRE</v>
      </c>
      <c r="D7" s="10">
        <f>'team scores'!C12</f>
        <v>1015</v>
      </c>
      <c r="E7" s="10">
        <f>'team scores'!D12</f>
        <v>959</v>
      </c>
      <c r="F7" s="10">
        <f>'team scores'!E12</f>
        <v>956</v>
      </c>
      <c r="I7" s="10">
        <f>'team scores'!H12</f>
        <v>2930</v>
      </c>
      <c r="L7" s="10">
        <f t="shared" si="1"/>
        <v>4</v>
      </c>
      <c r="M7" s="10" t="str">
        <f>'team scores'!K39</f>
        <v>Central Regional</v>
      </c>
      <c r="O7" s="10">
        <f>'team scores'!M39</f>
        <v>757</v>
      </c>
      <c r="P7" s="10">
        <f>'team scores'!N39</f>
        <v>960</v>
      </c>
      <c r="Q7" s="10">
        <f>'team scores'!O39</f>
        <v>840</v>
      </c>
      <c r="T7" s="10">
        <f>'team scores'!R39</f>
        <v>2557</v>
      </c>
    </row>
    <row r="8" spans="1:20" x14ac:dyDescent="0.2">
      <c r="A8" s="10">
        <f t="shared" si="0"/>
        <v>5</v>
      </c>
      <c r="B8" s="10" t="str">
        <f>'team scores'!A143</f>
        <v>Southern Regional</v>
      </c>
      <c r="C8" s="10">
        <f>'team scores'!B143</f>
        <v>0</v>
      </c>
      <c r="D8" s="10">
        <f>'team scores'!C143</f>
        <v>997</v>
      </c>
      <c r="E8" s="10">
        <f>'team scores'!D143</f>
        <v>939</v>
      </c>
      <c r="F8" s="10">
        <f>'team scores'!E143</f>
        <v>974</v>
      </c>
      <c r="G8" s="10" t="s">
        <v>5</v>
      </c>
      <c r="H8" s="10" t="s">
        <v>5</v>
      </c>
      <c r="I8" s="10">
        <f>'team scores'!H143</f>
        <v>2910</v>
      </c>
      <c r="L8" s="10">
        <f t="shared" si="1"/>
        <v>5</v>
      </c>
      <c r="M8" s="10" t="str">
        <f>'team scores'!K12</f>
        <v>Brick Township</v>
      </c>
      <c r="O8" s="10">
        <f>'team scores'!M12</f>
        <v>816</v>
      </c>
      <c r="P8" s="10">
        <f>'team scores'!N12</f>
        <v>805</v>
      </c>
      <c r="Q8" s="10">
        <f>'team scores'!O12</f>
        <v>912</v>
      </c>
      <c r="T8" s="10">
        <f>'team scores'!R12</f>
        <v>2533</v>
      </c>
    </row>
    <row r="9" spans="1:20" x14ac:dyDescent="0.2">
      <c r="A9" s="10">
        <f t="shared" si="0"/>
        <v>6</v>
      </c>
      <c r="B9" s="10" t="str">
        <f>'team scores'!A156</f>
        <v>Toms River South</v>
      </c>
      <c r="D9" s="10">
        <f>'team scores'!C156</f>
        <v>1003</v>
      </c>
      <c r="E9" s="10">
        <f>'team scores'!D156</f>
        <v>990</v>
      </c>
      <c r="F9" s="10">
        <f>'team scores'!E156</f>
        <v>870</v>
      </c>
      <c r="I9" s="10">
        <f>'team scores'!H156</f>
        <v>2863</v>
      </c>
      <c r="L9" s="10">
        <f t="shared" si="1"/>
        <v>6</v>
      </c>
      <c r="M9" s="10" t="str">
        <f>'team scores'!K91</f>
        <v>Jackson Mem.</v>
      </c>
      <c r="O9" s="10">
        <f>'team scores'!M91</f>
        <v>874</v>
      </c>
      <c r="P9" s="10">
        <f>'team scores'!N91</f>
        <v>832</v>
      </c>
      <c r="Q9" s="10">
        <f>'team scores'!O91</f>
        <v>826</v>
      </c>
      <c r="T9" s="10">
        <f>'team scores'!R91</f>
        <v>2532</v>
      </c>
    </row>
    <row r="10" spans="1:20" x14ac:dyDescent="0.2">
      <c r="A10" s="10">
        <f t="shared" si="0"/>
        <v>7</v>
      </c>
      <c r="B10" s="10" t="str">
        <f>'team scores'!A117</f>
        <v>Matawan</v>
      </c>
      <c r="D10" s="10">
        <f>'team scores'!C117</f>
        <v>872</v>
      </c>
      <c r="E10" s="10">
        <f>'team scores'!D117</f>
        <v>1033</v>
      </c>
      <c r="F10" s="10">
        <f>'team scores'!E117</f>
        <v>952</v>
      </c>
      <c r="I10" s="10">
        <f>'team scores'!H117</f>
        <v>2857</v>
      </c>
      <c r="L10" s="10">
        <f t="shared" si="1"/>
        <v>7</v>
      </c>
      <c r="M10" s="10" t="str">
        <f>'team scores'!K52</f>
        <v>Edison</v>
      </c>
      <c r="O10" s="10">
        <f>'team scores'!M52</f>
        <v>839</v>
      </c>
      <c r="P10" s="10">
        <f>'team scores'!N52</f>
        <v>848</v>
      </c>
      <c r="Q10" s="10">
        <f>'team scores'!O52</f>
        <v>831</v>
      </c>
      <c r="T10" s="10">
        <f>'team scores'!R52</f>
        <v>2518</v>
      </c>
    </row>
    <row r="11" spans="1:20" x14ac:dyDescent="0.2">
      <c r="A11" s="10">
        <f t="shared" si="0"/>
        <v>8</v>
      </c>
      <c r="B11" s="10" t="str">
        <f>'team scores'!A91</f>
        <v>Colts Neck</v>
      </c>
      <c r="D11" s="10">
        <f>'team scores'!C91</f>
        <v>939</v>
      </c>
      <c r="E11" s="10">
        <f>'team scores'!D91</f>
        <v>1027</v>
      </c>
      <c r="F11" s="10">
        <f>'team scores'!E91</f>
        <v>872</v>
      </c>
      <c r="I11" s="10">
        <f>'team scores'!H91</f>
        <v>2838</v>
      </c>
      <c r="L11" s="10">
        <f t="shared" si="1"/>
        <v>8</v>
      </c>
      <c r="M11" s="10" t="str">
        <f>'team scores'!K117</f>
        <v>Matawan</v>
      </c>
      <c r="O11" s="10">
        <f>'team scores'!M117</f>
        <v>795</v>
      </c>
      <c r="P11" s="10">
        <f>'team scores'!N117</f>
        <v>858</v>
      </c>
      <c r="Q11" s="10">
        <f>'team scores'!O117</f>
        <v>843</v>
      </c>
      <c r="T11" s="10">
        <f>'team scores'!R117</f>
        <v>2496</v>
      </c>
    </row>
    <row r="12" spans="1:20" x14ac:dyDescent="0.2">
      <c r="A12" s="10">
        <f t="shared" si="0"/>
        <v>9</v>
      </c>
      <c r="B12" s="10" t="str">
        <f>'team scores'!A272</f>
        <v>Westfield</v>
      </c>
      <c r="C12" s="10">
        <f>'team scores'!B272</f>
        <v>0</v>
      </c>
      <c r="D12" s="10">
        <f>'team scores'!C272</f>
        <v>893</v>
      </c>
      <c r="E12" s="10">
        <f>'team scores'!D272</f>
        <v>939</v>
      </c>
      <c r="F12" s="10">
        <f>'team scores'!E272</f>
        <v>911</v>
      </c>
      <c r="G12" s="10" t="s">
        <v>5</v>
      </c>
      <c r="H12" s="10" t="s">
        <v>5</v>
      </c>
      <c r="I12" s="10">
        <f>'team scores'!H272</f>
        <v>2743</v>
      </c>
      <c r="L12" s="10">
        <f t="shared" si="1"/>
        <v>9</v>
      </c>
      <c r="M12" s="10" t="str">
        <f>'team scores'!K247</f>
        <v>Toms River North</v>
      </c>
      <c r="N12" s="10">
        <f>'team scores'!L247</f>
        <v>0</v>
      </c>
      <c r="O12" s="10">
        <f>'team scores'!M247</f>
        <v>784</v>
      </c>
      <c r="P12" s="10">
        <f>'team scores'!N247</f>
        <v>861</v>
      </c>
      <c r="Q12" s="10">
        <f>'team scores'!O247</f>
        <v>826</v>
      </c>
      <c r="R12" s="10">
        <f>'team scores'!P247</f>
        <v>0</v>
      </c>
      <c r="S12" s="10" t="s">
        <v>5</v>
      </c>
      <c r="T12" s="10">
        <f>'team scores'!R247</f>
        <v>2471</v>
      </c>
    </row>
    <row r="13" spans="1:20" x14ac:dyDescent="0.2">
      <c r="A13" s="10">
        <f t="shared" si="0"/>
        <v>10</v>
      </c>
      <c r="B13" s="10" t="str">
        <f>'team scores'!A104</f>
        <v>Lakewood</v>
      </c>
      <c r="D13" s="10">
        <f>'team scores'!C104</f>
        <v>911</v>
      </c>
      <c r="E13" s="10">
        <f>'team scores'!D104</f>
        <v>913</v>
      </c>
      <c r="F13" s="10">
        <f>'team scores'!E104</f>
        <v>891</v>
      </c>
      <c r="I13" s="10">
        <f>'team scores'!H104</f>
        <v>2715</v>
      </c>
      <c r="L13" s="10">
        <f t="shared" si="1"/>
        <v>10</v>
      </c>
      <c r="M13" s="10" t="str">
        <f>'team scores'!K130</f>
        <v>Toms River South</v>
      </c>
      <c r="O13" s="10">
        <f>'team scores'!M130</f>
        <v>777</v>
      </c>
      <c r="P13" s="10">
        <f>'team scores'!N130</f>
        <v>798</v>
      </c>
      <c r="Q13" s="10">
        <f>'team scores'!O130</f>
        <v>802</v>
      </c>
      <c r="T13" s="10">
        <f>'team scores'!R130</f>
        <v>2377</v>
      </c>
    </row>
    <row r="14" spans="1:20" x14ac:dyDescent="0.2">
      <c r="A14" s="10">
        <f t="shared" si="0"/>
        <v>11</v>
      </c>
      <c r="B14" s="10" t="str">
        <f>'team scores'!A78</f>
        <v>Edison</v>
      </c>
      <c r="D14" s="10">
        <f>'team scores'!C78</f>
        <v>934</v>
      </c>
      <c r="E14" s="10">
        <f>'team scores'!D78</f>
        <v>827</v>
      </c>
      <c r="F14" s="10">
        <f>'team scores'!E78</f>
        <v>934</v>
      </c>
      <c r="I14" s="10">
        <f>'team scores'!H78</f>
        <v>2695</v>
      </c>
      <c r="L14" s="10">
        <f t="shared" si="1"/>
        <v>11</v>
      </c>
      <c r="M14" s="10" t="str">
        <f>'team scores'!K221</f>
        <v>Lacey</v>
      </c>
      <c r="N14" s="10">
        <f>'team scores'!L221</f>
        <v>0</v>
      </c>
      <c r="O14" s="10">
        <f>'team scores'!M221</f>
        <v>728</v>
      </c>
      <c r="P14" s="10">
        <f>'team scores'!N221</f>
        <v>855</v>
      </c>
      <c r="Q14" s="10">
        <f>'team scores'!O221</f>
        <v>715</v>
      </c>
      <c r="R14" s="10">
        <f>'team scores'!P221</f>
        <v>0</v>
      </c>
      <c r="S14" s="10" t="s">
        <v>5</v>
      </c>
      <c r="T14" s="10">
        <f>'team scores'!R221</f>
        <v>2298</v>
      </c>
    </row>
    <row r="15" spans="1:20" x14ac:dyDescent="0.2">
      <c r="A15" s="10">
        <f t="shared" si="0"/>
        <v>12</v>
      </c>
      <c r="B15" s="10" t="str">
        <f>'team scores'!A182</f>
        <v>Keansburg</v>
      </c>
      <c r="D15" s="10">
        <f>'team scores'!C182</f>
        <v>846</v>
      </c>
      <c r="E15" s="10">
        <f>'team scores'!D182</f>
        <v>1002</v>
      </c>
      <c r="F15" s="10">
        <f>'team scores'!E182</f>
        <v>839</v>
      </c>
      <c r="I15" s="10">
        <f>'team scores'!H182</f>
        <v>2687</v>
      </c>
      <c r="L15" s="10">
        <f t="shared" si="1"/>
        <v>12</v>
      </c>
      <c r="M15" s="10" t="str">
        <f>'team scores'!K169</f>
        <v>Toms River East</v>
      </c>
      <c r="N15" s="10">
        <f>'team scores'!L169</f>
        <v>0</v>
      </c>
      <c r="O15" s="10">
        <f>'team scores'!M169</f>
        <v>726</v>
      </c>
      <c r="P15" s="10">
        <f>'team scores'!N169</f>
        <v>686</v>
      </c>
      <c r="Q15" s="10">
        <f>'team scores'!O169</f>
        <v>823</v>
      </c>
      <c r="R15" s="10">
        <f>'team scores'!P169</f>
        <v>0</v>
      </c>
      <c r="S15" s="10" t="s">
        <v>5</v>
      </c>
      <c r="T15" s="10">
        <f>'team scores'!R169</f>
        <v>2235</v>
      </c>
    </row>
    <row r="16" spans="1:20" x14ac:dyDescent="0.2">
      <c r="A16" s="10">
        <f>A15+1</f>
        <v>13</v>
      </c>
      <c r="B16" s="10" t="str">
        <f>'team scores'!A52</f>
        <v>Barnegat</v>
      </c>
      <c r="D16" s="10">
        <f>'team scores'!C52</f>
        <v>892</v>
      </c>
      <c r="E16" s="10">
        <f>'team scores'!D52</f>
        <v>845</v>
      </c>
      <c r="F16" s="10">
        <f>'team scores'!E52</f>
        <v>942</v>
      </c>
      <c r="I16" s="10">
        <f>'team scores'!H52</f>
        <v>2679</v>
      </c>
      <c r="L16" s="10">
        <f t="shared" si="1"/>
        <v>13</v>
      </c>
      <c r="M16" s="10" t="str">
        <f>'team scores'!K156</f>
        <v>Barnegat</v>
      </c>
      <c r="O16" s="10">
        <f>'team scores'!M156</f>
        <v>691</v>
      </c>
      <c r="P16" s="10">
        <f>'team scores'!N156</f>
        <v>736</v>
      </c>
      <c r="Q16" s="10">
        <f>'team scores'!O156</f>
        <v>696</v>
      </c>
      <c r="T16" s="10">
        <f>'team scores'!R156</f>
        <v>2123</v>
      </c>
    </row>
    <row r="17" spans="1:20" x14ac:dyDescent="0.2">
      <c r="A17" s="10">
        <f t="shared" si="0"/>
        <v>14</v>
      </c>
      <c r="B17" s="10" t="str">
        <f>'team scores'!A195</f>
        <v>Jackson Mem.</v>
      </c>
      <c r="C17" s="10" t="s">
        <v>5</v>
      </c>
      <c r="D17" s="10">
        <f>'team scores'!C195</f>
        <v>908</v>
      </c>
      <c r="E17" s="10">
        <f>'team scores'!D195</f>
        <v>803</v>
      </c>
      <c r="F17" s="10">
        <f>'team scores'!E195</f>
        <v>887</v>
      </c>
      <c r="G17" s="10" t="s">
        <v>5</v>
      </c>
      <c r="H17" s="10" t="s">
        <v>5</v>
      </c>
      <c r="I17" s="10">
        <f>'team scores'!H195</f>
        <v>2598</v>
      </c>
      <c r="L17" s="10">
        <f t="shared" si="1"/>
        <v>14</v>
      </c>
      <c r="M17" s="10" t="str">
        <f>'team scores'!K234</f>
        <v>Southern Regional</v>
      </c>
      <c r="N17" s="10">
        <f>'team scores'!L234</f>
        <v>0</v>
      </c>
      <c r="O17" s="10">
        <f>'team scores'!M234</f>
        <v>631</v>
      </c>
      <c r="P17" s="10">
        <f>'team scores'!N234</f>
        <v>689</v>
      </c>
      <c r="Q17" s="10">
        <f>'team scores'!O234</f>
        <v>795</v>
      </c>
      <c r="R17" s="10">
        <f>'team scores'!P234</f>
        <v>0</v>
      </c>
      <c r="S17" s="10" t="s">
        <v>5</v>
      </c>
      <c r="T17" s="10">
        <f>'team scores'!R234</f>
        <v>2115</v>
      </c>
    </row>
    <row r="18" spans="1:20" x14ac:dyDescent="0.2">
      <c r="A18" s="10">
        <f t="shared" si="0"/>
        <v>15</v>
      </c>
      <c r="B18" s="10" t="str">
        <f>'team scores'!A246</f>
        <v>Lacey</v>
      </c>
      <c r="C18" s="10">
        <f>'team scores'!B246</f>
        <v>0</v>
      </c>
      <c r="D18" s="10">
        <f>'team scores'!C246</f>
        <v>871</v>
      </c>
      <c r="E18" s="10">
        <f>'team scores'!D246</f>
        <v>844</v>
      </c>
      <c r="F18" s="10">
        <f>'team scores'!E246</f>
        <v>840</v>
      </c>
      <c r="G18" s="10" t="s">
        <v>5</v>
      </c>
      <c r="H18" s="10" t="s">
        <v>5</v>
      </c>
      <c r="I18" s="10">
        <f>'team scores'!H246</f>
        <v>2555</v>
      </c>
      <c r="L18" s="10">
        <f t="shared" si="1"/>
        <v>15</v>
      </c>
      <c r="M18" s="10" t="str">
        <f>'team scores'!K182</f>
        <v>Pinelands</v>
      </c>
      <c r="N18" s="10">
        <f>'team scores'!L182</f>
        <v>0</v>
      </c>
      <c r="O18" s="10">
        <f>'team scores'!M182</f>
        <v>578</v>
      </c>
      <c r="P18" s="10">
        <f>'team scores'!N182</f>
        <v>614</v>
      </c>
      <c r="Q18" s="10">
        <f>'team scores'!O182</f>
        <v>643</v>
      </c>
      <c r="R18" s="10">
        <f>'team scores'!P182</f>
        <v>0</v>
      </c>
      <c r="S18" s="10" t="s">
        <v>5</v>
      </c>
      <c r="T18" s="10">
        <f>'team scores'!R182</f>
        <v>1835</v>
      </c>
    </row>
    <row r="19" spans="1:20" x14ac:dyDescent="0.2">
      <c r="A19" s="10">
        <f t="shared" si="0"/>
        <v>16</v>
      </c>
      <c r="B19" s="10" t="str">
        <f>'team scores'!A169</f>
        <v>Toms River North</v>
      </c>
      <c r="D19" s="10">
        <f>'team scores'!C169</f>
        <v>920</v>
      </c>
      <c r="E19" s="10">
        <f>'team scores'!D169</f>
        <v>866</v>
      </c>
      <c r="F19" s="10">
        <f>'team scores'!E169</f>
        <v>767</v>
      </c>
      <c r="I19" s="10">
        <f>'team scores'!H169</f>
        <v>2553</v>
      </c>
      <c r="L19" s="10">
        <f t="shared" si="1"/>
        <v>16</v>
      </c>
      <c r="M19" s="10" t="str">
        <f>'team scores'!K143</f>
        <v>Keansburg</v>
      </c>
      <c r="O19" s="10">
        <f>'team scores'!M143</f>
        <v>530</v>
      </c>
      <c r="P19" s="10">
        <f>'team scores'!N143</f>
        <v>612</v>
      </c>
      <c r="Q19" s="10">
        <f>'team scores'!O143</f>
        <v>590</v>
      </c>
      <c r="T19" s="10">
        <f>'team scores'!R143</f>
        <v>1732</v>
      </c>
    </row>
    <row r="20" spans="1:20" x14ac:dyDescent="0.2">
      <c r="A20" s="10">
        <f t="shared" si="0"/>
        <v>17</v>
      </c>
      <c r="B20" s="10" t="str">
        <f>'team scores'!A65</f>
        <v>Central Regional</v>
      </c>
      <c r="D20" s="10">
        <f>'team scores'!C65</f>
        <v>791</v>
      </c>
      <c r="E20" s="10">
        <f>'team scores'!D65</f>
        <v>803</v>
      </c>
      <c r="F20" s="10">
        <f>'team scores'!E65</f>
        <v>676</v>
      </c>
      <c r="I20" s="10">
        <f>'team scores'!H65</f>
        <v>2270</v>
      </c>
      <c r="L20" s="10">
        <f t="shared" si="1"/>
        <v>17</v>
      </c>
      <c r="M20" s="10" t="str">
        <f>'team scores'!K78</f>
        <v>Lakewood</v>
      </c>
      <c r="O20" s="10">
        <f>'team scores'!M78</f>
        <v>556</v>
      </c>
      <c r="P20" s="10">
        <f>'team scores'!N78</f>
        <v>530</v>
      </c>
      <c r="Q20" s="10">
        <f>'team scores'!O78</f>
        <v>558</v>
      </c>
      <c r="T20" s="10">
        <f>'team scores'!R78</f>
        <v>1644</v>
      </c>
    </row>
    <row r="21" spans="1:20" x14ac:dyDescent="0.2">
      <c r="A21" s="10">
        <f t="shared" si="0"/>
        <v>18</v>
      </c>
      <c r="B21" s="10" t="str">
        <f>'team scores'!A209</f>
        <v xml:space="preserve"> </v>
      </c>
      <c r="C21" s="10">
        <f>'team scores'!B209</f>
        <v>0</v>
      </c>
      <c r="D21" s="10">
        <f>'team scores'!C209</f>
        <v>0</v>
      </c>
      <c r="E21" s="10">
        <f>'team scores'!D209</f>
        <v>0</v>
      </c>
      <c r="F21" s="10">
        <f>'team scores'!E209</f>
        <v>0</v>
      </c>
      <c r="G21" s="10" t="s">
        <v>5</v>
      </c>
      <c r="H21" s="10" t="s">
        <v>5</v>
      </c>
      <c r="I21" s="10">
        <f>'team scores'!H209</f>
        <v>0</v>
      </c>
      <c r="L21" s="10">
        <f t="shared" si="1"/>
        <v>18</v>
      </c>
      <c r="M21" s="10">
        <f>'team scores'!K272</f>
        <v>0</v>
      </c>
      <c r="N21" s="10">
        <f>'team scores'!L272</f>
        <v>0</v>
      </c>
      <c r="O21" s="10">
        <f>'team scores'!M272</f>
        <v>0</v>
      </c>
      <c r="P21" s="10">
        <f>'team scores'!N272</f>
        <v>0</v>
      </c>
      <c r="Q21" s="10">
        <f>'team scores'!O272</f>
        <v>0</v>
      </c>
      <c r="R21" s="10">
        <f>'team scores'!P272</f>
        <v>0</v>
      </c>
      <c r="S21" s="10">
        <f>'team scores'!Q272</f>
        <v>0</v>
      </c>
      <c r="T21" s="10">
        <f>'team scores'!R272</f>
        <v>0</v>
      </c>
    </row>
    <row r="22" spans="1:20" x14ac:dyDescent="0.2">
      <c r="A22" s="10">
        <f t="shared" si="0"/>
        <v>19</v>
      </c>
      <c r="B22" s="10" t="str">
        <f>'team scores'!A259</f>
        <v xml:space="preserve"> </v>
      </c>
      <c r="C22" s="10">
        <f>'team scores'!B259</f>
        <v>0</v>
      </c>
      <c r="D22" s="10">
        <f>'team scores'!C259</f>
        <v>0</v>
      </c>
      <c r="E22" s="10">
        <f>'team scores'!D259</f>
        <v>0</v>
      </c>
      <c r="F22" s="10">
        <f>'team scores'!E259</f>
        <v>0</v>
      </c>
      <c r="G22" s="10" t="s">
        <v>5</v>
      </c>
      <c r="H22" s="10" t="s">
        <v>5</v>
      </c>
      <c r="I22" s="10">
        <f>'team scores'!H259</f>
        <v>0</v>
      </c>
      <c r="L22" s="10">
        <f t="shared" si="1"/>
        <v>19</v>
      </c>
      <c r="M22" s="10">
        <f>'team scores'!K195</f>
        <v>0</v>
      </c>
      <c r="N22" s="10">
        <f>'team scores'!L195</f>
        <v>0</v>
      </c>
      <c r="O22" s="10">
        <f>'team scores'!M195</f>
        <v>0</v>
      </c>
      <c r="P22" s="10">
        <f>'team scores'!N195</f>
        <v>0</v>
      </c>
      <c r="Q22" s="10">
        <f>'team scores'!O195</f>
        <v>0</v>
      </c>
      <c r="R22" s="10">
        <f>'team scores'!P195</f>
        <v>0</v>
      </c>
      <c r="S22" s="10">
        <f>'team scores'!Q195</f>
        <v>0</v>
      </c>
      <c r="T22" s="10">
        <f>'team scores'!R195</f>
        <v>0</v>
      </c>
    </row>
    <row r="23" spans="1:20" x14ac:dyDescent="0.2">
      <c r="A23" s="10">
        <f t="shared" si="0"/>
        <v>20</v>
      </c>
      <c r="B23" s="10" t="str">
        <f>'team scores'!A220</f>
        <v xml:space="preserve"> </v>
      </c>
      <c r="C23" s="10">
        <f>'team scores'!B220</f>
        <v>0</v>
      </c>
      <c r="D23" s="10">
        <f>'team scores'!C220</f>
        <v>0</v>
      </c>
      <c r="E23" s="10">
        <f>'team scores'!D220</f>
        <v>0</v>
      </c>
      <c r="F23" s="10">
        <f>'team scores'!E220</f>
        <v>0</v>
      </c>
      <c r="G23" s="10" t="s">
        <v>5</v>
      </c>
      <c r="H23" s="10" t="s">
        <v>5</v>
      </c>
      <c r="I23" s="10">
        <f>'team scores'!H220</f>
        <v>0</v>
      </c>
      <c r="L23" s="10">
        <f t="shared" si="1"/>
        <v>20</v>
      </c>
      <c r="M23" s="10">
        <f>'team scores'!K208</f>
        <v>0</v>
      </c>
      <c r="N23" s="10">
        <f>'team scores'!L208</f>
        <v>0</v>
      </c>
      <c r="O23" s="10">
        <f>'team scores'!M208</f>
        <v>0</v>
      </c>
      <c r="P23" s="10">
        <f>'team scores'!N208</f>
        <v>0</v>
      </c>
      <c r="Q23" s="10">
        <f>'team scores'!O208</f>
        <v>0</v>
      </c>
      <c r="R23" s="10">
        <f>'team scores'!P208</f>
        <v>0</v>
      </c>
      <c r="S23" s="10">
        <f>'team scores'!Q208</f>
        <v>0</v>
      </c>
      <c r="T23" s="10">
        <f>'team scores'!R208</f>
        <v>0</v>
      </c>
    </row>
    <row r="24" spans="1:20" x14ac:dyDescent="0.2">
      <c r="A24" s="10">
        <f t="shared" si="0"/>
        <v>21</v>
      </c>
      <c r="B24" s="10" t="str">
        <f>'team scores'!A233</f>
        <v xml:space="preserve"> </v>
      </c>
      <c r="C24" s="10">
        <f>'team scores'!B233</f>
        <v>0</v>
      </c>
      <c r="D24" s="10">
        <f>'team scores'!C233</f>
        <v>0</v>
      </c>
      <c r="E24" s="10">
        <f>'team scores'!D233</f>
        <v>0</v>
      </c>
      <c r="F24" s="10">
        <f>'team scores'!E233</f>
        <v>0</v>
      </c>
      <c r="G24" s="10" t="s">
        <v>5</v>
      </c>
      <c r="H24" s="10" t="s">
        <v>5</v>
      </c>
      <c r="I24" s="10">
        <f>'team scores'!H233</f>
        <v>0</v>
      </c>
    </row>
    <row r="25" spans="1:20" x14ac:dyDescent="0.2">
      <c r="A25" s="10">
        <f t="shared" si="0"/>
        <v>22</v>
      </c>
      <c r="B25" s="10" t="str">
        <f>'team scores'!A286</f>
        <v xml:space="preserve"> </v>
      </c>
      <c r="C25" s="10">
        <f>'team scores'!B286</f>
        <v>0</v>
      </c>
      <c r="D25" s="10">
        <f>'team scores'!C286</f>
        <v>0</v>
      </c>
      <c r="E25" s="10">
        <f>'team scores'!D286</f>
        <v>0</v>
      </c>
      <c r="F25" s="10">
        <f>'team scores'!E286</f>
        <v>0</v>
      </c>
      <c r="G25" s="10" t="s">
        <v>5</v>
      </c>
      <c r="H25" s="10" t="s">
        <v>115</v>
      </c>
      <c r="I25" s="10">
        <f>'team scores'!H286</f>
        <v>0</v>
      </c>
    </row>
    <row r="26" spans="1:20" x14ac:dyDescent="0.2">
      <c r="A26" s="10" t="s">
        <v>5</v>
      </c>
    </row>
    <row r="27" spans="1:20" x14ac:dyDescent="0.2">
      <c r="A27" s="10" t="s">
        <v>5</v>
      </c>
    </row>
    <row r="28" spans="1:20" x14ac:dyDescent="0.2">
      <c r="A28" s="10" t="s">
        <v>5</v>
      </c>
    </row>
    <row r="29" spans="1:20" x14ac:dyDescent="0.2">
      <c r="A29" s="10" t="s">
        <v>5</v>
      </c>
    </row>
    <row r="30" spans="1:20" x14ac:dyDescent="0.2">
      <c r="A30" s="10" t="s">
        <v>5</v>
      </c>
    </row>
  </sheetData>
  <sortState ref="M4:T20">
    <sortCondition descending="1" ref="T4:T20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B1" sqref="B1:U1"/>
    </sheetView>
  </sheetViews>
  <sheetFormatPr defaultRowHeight="12.75" x14ac:dyDescent="0.25"/>
  <cols>
    <col min="1" max="1" width="2.28515625" style="25" customWidth="1"/>
    <col min="2" max="2" width="4.28515625" style="25" bestFit="1" customWidth="1"/>
    <col min="3" max="3" width="15.42578125" style="25" bestFit="1" customWidth="1"/>
    <col min="4" max="4" width="2" style="25" bestFit="1" customWidth="1"/>
    <col min="5" max="7" width="6.85546875" style="25" bestFit="1" customWidth="1"/>
    <col min="8" max="9" width="1.42578125" style="25" bestFit="1" customWidth="1"/>
    <col min="10" max="10" width="5" style="25" bestFit="1" customWidth="1"/>
    <col min="11" max="11" width="2.140625" style="25" customWidth="1"/>
    <col min="12" max="17" width="4" style="25" bestFit="1" customWidth="1"/>
    <col min="18" max="18" width="5" style="25" bestFit="1" customWidth="1"/>
    <col min="19" max="19" width="4" style="25" bestFit="1" customWidth="1"/>
    <col min="20" max="20" width="9.85546875" style="25" bestFit="1" customWidth="1"/>
    <col min="21" max="21" width="10.28515625" style="25" bestFit="1" customWidth="1"/>
    <col min="22" max="22" width="1.42578125" style="25" bestFit="1" customWidth="1"/>
    <col min="23" max="16384" width="9.140625" style="25"/>
  </cols>
  <sheetData>
    <row r="1" spans="1:22" x14ac:dyDescent="0.25">
      <c r="B1" s="26" t="s">
        <v>262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3" spans="1:22" x14ac:dyDescent="0.25">
      <c r="B3" s="27" t="str">
        <f>'team standings'!P1</f>
        <v>Girls</v>
      </c>
      <c r="C3" s="27"/>
      <c r="D3" s="27"/>
      <c r="E3" s="27"/>
      <c r="F3" s="27"/>
      <c r="G3" s="27"/>
      <c r="H3" s="27"/>
      <c r="I3" s="27"/>
      <c r="J3" s="27"/>
      <c r="K3" s="28"/>
      <c r="L3" s="27" t="s">
        <v>114</v>
      </c>
      <c r="M3" s="27"/>
      <c r="N3" s="27"/>
      <c r="O3" s="27"/>
      <c r="P3" s="27"/>
      <c r="Q3" s="27"/>
      <c r="R3" s="27"/>
      <c r="S3" s="27"/>
      <c r="T3" s="27"/>
      <c r="U3" s="27"/>
    </row>
    <row r="4" spans="1:22" x14ac:dyDescent="0.25">
      <c r="B4" s="25" t="s">
        <v>5</v>
      </c>
      <c r="C4" s="25" t="s">
        <v>5</v>
      </c>
      <c r="D4" s="25" t="s">
        <v>5</v>
      </c>
      <c r="E4" s="25" t="s">
        <v>5</v>
      </c>
      <c r="F4" s="25" t="s">
        <v>5</v>
      </c>
      <c r="G4" s="25" t="s">
        <v>5</v>
      </c>
      <c r="H4" s="25" t="s">
        <v>5</v>
      </c>
      <c r="I4" s="25" t="s">
        <v>5</v>
      </c>
      <c r="J4" s="25" t="s">
        <v>5</v>
      </c>
      <c r="K4" s="28"/>
    </row>
    <row r="5" spans="1:22" x14ac:dyDescent="0.25">
      <c r="B5" s="25" t="str">
        <f>'team standings'!L3</f>
        <v>Pos.</v>
      </c>
      <c r="C5" s="25" t="str">
        <f>'team standings'!M3</f>
        <v>School</v>
      </c>
      <c r="D5" s="25">
        <f>'team standings'!N3</f>
        <v>0</v>
      </c>
      <c r="E5" s="25" t="str">
        <f>'team standings'!O3</f>
        <v>Game 1</v>
      </c>
      <c r="F5" s="25" t="str">
        <f>'team standings'!P3</f>
        <v>Game 2</v>
      </c>
      <c r="G5" s="25" t="str">
        <f>'team standings'!Q3</f>
        <v>Game 3</v>
      </c>
      <c r="H5" s="25" t="s">
        <v>5</v>
      </c>
      <c r="I5" s="25" t="s">
        <v>5</v>
      </c>
      <c r="J5" s="25" t="str">
        <f>'team standings'!T3</f>
        <v>Total</v>
      </c>
      <c r="K5" s="28"/>
      <c r="L5" s="25">
        <v>1</v>
      </c>
      <c r="M5" s="25">
        <v>2</v>
      </c>
      <c r="N5" s="25">
        <v>3</v>
      </c>
      <c r="O5" s="25">
        <v>4</v>
      </c>
      <c r="P5" s="25">
        <v>5</v>
      </c>
      <c r="Q5" s="25">
        <v>6</v>
      </c>
      <c r="R5" s="25" t="s">
        <v>4</v>
      </c>
      <c r="S5" s="25" t="s">
        <v>111</v>
      </c>
      <c r="T5" s="25" t="s">
        <v>112</v>
      </c>
      <c r="U5" s="25" t="s">
        <v>113</v>
      </c>
      <c r="V5" s="25" t="s">
        <v>5</v>
      </c>
    </row>
    <row r="6" spans="1:22" x14ac:dyDescent="0.25">
      <c r="B6" s="25">
        <f>'team standings'!L4</f>
        <v>1</v>
      </c>
      <c r="C6" s="25" t="str">
        <f>'team standings'!M4</f>
        <v>Brick Memorial</v>
      </c>
      <c r="D6" s="25">
        <f>'team standings'!N4</f>
        <v>0</v>
      </c>
      <c r="E6" s="25">
        <f>'team standings'!O4</f>
        <v>904</v>
      </c>
      <c r="F6" s="25">
        <f>'team standings'!P4</f>
        <v>952</v>
      </c>
      <c r="G6" s="25">
        <f>'team standings'!Q4</f>
        <v>1053</v>
      </c>
      <c r="H6" s="25" t="s">
        <v>5</v>
      </c>
      <c r="I6" s="25" t="s">
        <v>5</v>
      </c>
      <c r="J6" s="25">
        <f>'team standings'!T4</f>
        <v>2909</v>
      </c>
      <c r="K6" s="28"/>
      <c r="L6" s="25">
        <v>222</v>
      </c>
      <c r="M6" s="25">
        <v>210</v>
      </c>
      <c r="N6" s="25">
        <v>236</v>
      </c>
      <c r="O6" s="25">
        <v>170</v>
      </c>
      <c r="P6" s="25">
        <v>202</v>
      </c>
      <c r="Q6" s="25">
        <v>168</v>
      </c>
      <c r="R6" s="25">
        <f t="shared" ref="R6:R11" si="0">SUM(L6:Q6)</f>
        <v>1208</v>
      </c>
      <c r="S6" s="25">
        <f t="shared" ref="S6:S11" si="1">MIN(L6:Q6)</f>
        <v>168</v>
      </c>
      <c r="T6" s="25">
        <f t="shared" ref="T6:T11" si="2">R6-S6</f>
        <v>1040</v>
      </c>
      <c r="U6" s="25">
        <f t="shared" ref="U6:U11" si="3">J6+T6</f>
        <v>3949</v>
      </c>
    </row>
    <row r="7" spans="1:22" x14ac:dyDescent="0.25">
      <c r="B7" s="25">
        <f>'team standings'!L5</f>
        <v>2</v>
      </c>
      <c r="C7" s="25" t="str">
        <f>'team standings'!M5</f>
        <v>Manchester</v>
      </c>
      <c r="D7" s="25">
        <f>'team standings'!N5</f>
        <v>0</v>
      </c>
      <c r="E7" s="25">
        <f>'team standings'!O5</f>
        <v>943</v>
      </c>
      <c r="F7" s="25">
        <f>'team standings'!P5</f>
        <v>937</v>
      </c>
      <c r="G7" s="25">
        <f>'team standings'!Q5</f>
        <v>931</v>
      </c>
      <c r="H7" s="25" t="s">
        <v>5</v>
      </c>
      <c r="I7" s="25" t="s">
        <v>5</v>
      </c>
      <c r="J7" s="25">
        <f>'team standings'!T5</f>
        <v>2811</v>
      </c>
      <c r="K7" s="28"/>
      <c r="L7" s="25">
        <v>181</v>
      </c>
      <c r="M7" s="25">
        <v>132</v>
      </c>
      <c r="N7" s="25">
        <v>177</v>
      </c>
      <c r="O7" s="25">
        <v>216</v>
      </c>
      <c r="P7" s="25">
        <v>191</v>
      </c>
      <c r="Q7" s="25">
        <v>165</v>
      </c>
      <c r="R7" s="25">
        <f t="shared" si="0"/>
        <v>1062</v>
      </c>
      <c r="S7" s="25">
        <f t="shared" si="1"/>
        <v>132</v>
      </c>
      <c r="T7" s="25">
        <f t="shared" si="2"/>
        <v>930</v>
      </c>
      <c r="U7" s="25">
        <f t="shared" si="3"/>
        <v>3741</v>
      </c>
    </row>
    <row r="8" spans="1:22" x14ac:dyDescent="0.25">
      <c r="B8" s="25">
        <f>'team standings'!L6</f>
        <v>3</v>
      </c>
      <c r="C8" s="25" t="str">
        <f>'team standings'!M6</f>
        <v>Colts Neck</v>
      </c>
      <c r="D8" s="25">
        <f>'team standings'!N6</f>
        <v>0</v>
      </c>
      <c r="E8" s="25">
        <f>'team standings'!O6</f>
        <v>908</v>
      </c>
      <c r="F8" s="25">
        <f>'team standings'!P6</f>
        <v>894</v>
      </c>
      <c r="G8" s="25">
        <f>'team standings'!Q6</f>
        <v>832</v>
      </c>
      <c r="H8" s="25" t="s">
        <v>5</v>
      </c>
      <c r="I8" s="25" t="s">
        <v>5</v>
      </c>
      <c r="J8" s="25">
        <f>'team standings'!T6</f>
        <v>2634</v>
      </c>
      <c r="K8" s="28"/>
      <c r="L8" s="25">
        <v>157</v>
      </c>
      <c r="M8" s="25">
        <v>180</v>
      </c>
      <c r="N8" s="25">
        <v>222</v>
      </c>
      <c r="O8" s="25">
        <v>148</v>
      </c>
      <c r="P8" s="25">
        <v>178</v>
      </c>
      <c r="Q8" s="25">
        <v>208</v>
      </c>
      <c r="R8" s="25">
        <f t="shared" si="0"/>
        <v>1093</v>
      </c>
      <c r="S8" s="25">
        <f t="shared" si="1"/>
        <v>148</v>
      </c>
      <c r="T8" s="25">
        <f t="shared" si="2"/>
        <v>945</v>
      </c>
      <c r="U8" s="25">
        <f t="shared" si="3"/>
        <v>3579</v>
      </c>
    </row>
    <row r="9" spans="1:22" x14ac:dyDescent="0.25">
      <c r="B9" s="25">
        <f>'team standings'!L7</f>
        <v>4</v>
      </c>
      <c r="C9" s="25" t="str">
        <f>'team standings'!M8</f>
        <v>Brick Township</v>
      </c>
      <c r="D9" s="25">
        <f>'team standings'!N8</f>
        <v>0</v>
      </c>
      <c r="E9" s="25">
        <f>'team standings'!O8</f>
        <v>816</v>
      </c>
      <c r="F9" s="25">
        <f>'team standings'!P8</f>
        <v>805</v>
      </c>
      <c r="G9" s="25">
        <f>'team standings'!Q8</f>
        <v>912</v>
      </c>
      <c r="H9" s="25" t="s">
        <v>5</v>
      </c>
      <c r="I9" s="25" t="s">
        <v>5</v>
      </c>
      <c r="J9" s="25">
        <f>'team standings'!T8</f>
        <v>2533</v>
      </c>
      <c r="K9" s="28"/>
      <c r="L9" s="25">
        <v>183</v>
      </c>
      <c r="M9" s="25">
        <v>174</v>
      </c>
      <c r="N9" s="25">
        <v>162</v>
      </c>
      <c r="O9" s="25">
        <v>198</v>
      </c>
      <c r="P9" s="25">
        <v>186</v>
      </c>
      <c r="Q9" s="25">
        <v>196</v>
      </c>
      <c r="R9" s="25">
        <f t="shared" si="0"/>
        <v>1099</v>
      </c>
      <c r="S9" s="25">
        <f t="shared" si="1"/>
        <v>162</v>
      </c>
      <c r="T9" s="25">
        <f t="shared" si="2"/>
        <v>937</v>
      </c>
      <c r="U9" s="25">
        <f t="shared" si="3"/>
        <v>3470</v>
      </c>
    </row>
    <row r="10" spans="1:22" x14ac:dyDescent="0.25">
      <c r="B10" s="25">
        <f>'team standings'!L8</f>
        <v>5</v>
      </c>
      <c r="C10" s="25" t="str">
        <f>'team standings'!M9</f>
        <v>Jackson Mem.</v>
      </c>
      <c r="D10" s="25">
        <f>'team standings'!N9</f>
        <v>0</v>
      </c>
      <c r="E10" s="25">
        <f>'team standings'!O9</f>
        <v>874</v>
      </c>
      <c r="F10" s="25">
        <f>'team standings'!P9</f>
        <v>832</v>
      </c>
      <c r="G10" s="25">
        <f>'team standings'!Q9</f>
        <v>826</v>
      </c>
      <c r="H10" s="25" t="s">
        <v>5</v>
      </c>
      <c r="I10" s="25" t="s">
        <v>5</v>
      </c>
      <c r="J10" s="25">
        <f>'team standings'!T9</f>
        <v>2532</v>
      </c>
      <c r="K10" s="28"/>
      <c r="L10" s="25">
        <v>156</v>
      </c>
      <c r="M10" s="25">
        <v>187</v>
      </c>
      <c r="N10" s="25">
        <v>159</v>
      </c>
      <c r="O10" s="25">
        <v>161</v>
      </c>
      <c r="P10" s="25">
        <v>166</v>
      </c>
      <c r="Q10" s="25">
        <v>146</v>
      </c>
      <c r="R10" s="25">
        <f t="shared" si="0"/>
        <v>975</v>
      </c>
      <c r="S10" s="25">
        <f t="shared" si="1"/>
        <v>146</v>
      </c>
      <c r="T10" s="25">
        <f t="shared" si="2"/>
        <v>829</v>
      </c>
      <c r="U10" s="25">
        <f t="shared" si="3"/>
        <v>3361</v>
      </c>
    </row>
    <row r="11" spans="1:22" x14ac:dyDescent="0.25">
      <c r="B11" s="25">
        <f>'team standings'!L9</f>
        <v>6</v>
      </c>
      <c r="C11" s="25" t="str">
        <f>'team standings'!M7</f>
        <v>Central Regional</v>
      </c>
      <c r="D11" s="25">
        <f>'team standings'!N7</f>
        <v>0</v>
      </c>
      <c r="E11" s="25">
        <f>'team standings'!O7</f>
        <v>757</v>
      </c>
      <c r="F11" s="25">
        <f>'team standings'!P7</f>
        <v>960</v>
      </c>
      <c r="G11" s="25">
        <f>'team standings'!Q7</f>
        <v>840</v>
      </c>
      <c r="H11" s="25" t="s">
        <v>5</v>
      </c>
      <c r="I11" s="25" t="s">
        <v>5</v>
      </c>
      <c r="J11" s="25">
        <f>'team standings'!T7</f>
        <v>2557</v>
      </c>
      <c r="K11" s="28"/>
      <c r="L11" s="25">
        <v>164</v>
      </c>
      <c r="M11" s="25">
        <v>117</v>
      </c>
      <c r="N11" s="25">
        <v>139</v>
      </c>
      <c r="O11" s="25">
        <v>149</v>
      </c>
      <c r="P11" s="25">
        <v>147</v>
      </c>
      <c r="Q11" s="25">
        <v>148</v>
      </c>
      <c r="R11" s="25">
        <f t="shared" si="0"/>
        <v>864</v>
      </c>
      <c r="S11" s="25">
        <f t="shared" si="1"/>
        <v>117</v>
      </c>
      <c r="T11" s="25">
        <f t="shared" si="2"/>
        <v>747</v>
      </c>
      <c r="U11" s="25">
        <f t="shared" si="3"/>
        <v>3304</v>
      </c>
    </row>
    <row r="12" spans="1:22" x14ac:dyDescent="0.25">
      <c r="K12" s="28"/>
    </row>
    <row r="13" spans="1:2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2" x14ac:dyDescent="0.25">
      <c r="K14" s="28"/>
    </row>
    <row r="15" spans="1:22" x14ac:dyDescent="0.25">
      <c r="B15" s="27" t="str">
        <f>'team standings'!D1</f>
        <v>Boys</v>
      </c>
      <c r="C15" s="27"/>
      <c r="D15" s="27"/>
      <c r="E15" s="27"/>
      <c r="F15" s="27"/>
      <c r="G15" s="27"/>
      <c r="H15" s="27"/>
      <c r="I15" s="27"/>
      <c r="J15" s="27"/>
      <c r="K15" s="28"/>
      <c r="L15" s="27" t="s">
        <v>114</v>
      </c>
      <c r="M15" s="27"/>
      <c r="N15" s="27"/>
      <c r="O15" s="27"/>
      <c r="P15" s="27"/>
      <c r="Q15" s="27"/>
      <c r="R15" s="27"/>
      <c r="S15" s="27"/>
      <c r="T15" s="27"/>
      <c r="U15" s="27"/>
    </row>
    <row r="16" spans="1:22" x14ac:dyDescent="0.25">
      <c r="B16" s="25" t="s">
        <v>5</v>
      </c>
      <c r="C16" s="25" t="s">
        <v>5</v>
      </c>
      <c r="D16" s="25" t="s">
        <v>5</v>
      </c>
      <c r="E16" s="25" t="s">
        <v>5</v>
      </c>
      <c r="F16" s="25" t="s">
        <v>5</v>
      </c>
      <c r="G16" s="25" t="s">
        <v>5</v>
      </c>
      <c r="H16" s="25" t="s">
        <v>5</v>
      </c>
      <c r="I16" s="25" t="s">
        <v>5</v>
      </c>
      <c r="J16" s="25" t="s">
        <v>115</v>
      </c>
      <c r="K16" s="28"/>
    </row>
    <row r="17" spans="2:21" x14ac:dyDescent="0.25">
      <c r="B17" s="25" t="str">
        <f>'team standings'!A3</f>
        <v>Pos.</v>
      </c>
      <c r="C17" s="25" t="str">
        <f>'team standings'!B3</f>
        <v>School</v>
      </c>
      <c r="D17" s="25" t="s">
        <v>5</v>
      </c>
      <c r="E17" s="25" t="str">
        <f>'team standings'!D3</f>
        <v>Game 1</v>
      </c>
      <c r="F17" s="25" t="str">
        <f>'team standings'!E3</f>
        <v>Game 2</v>
      </c>
      <c r="G17" s="25" t="str">
        <f>'team standings'!F3</f>
        <v>Game 3</v>
      </c>
      <c r="H17" s="25" t="s">
        <v>5</v>
      </c>
      <c r="I17" s="25" t="s">
        <v>5</v>
      </c>
      <c r="J17" s="25" t="str">
        <f>'team standings'!I3</f>
        <v>Total</v>
      </c>
      <c r="K17" s="28"/>
      <c r="L17" s="25">
        <v>1</v>
      </c>
      <c r="M17" s="25">
        <v>2</v>
      </c>
      <c r="N17" s="25">
        <v>3</v>
      </c>
      <c r="O17" s="25">
        <v>4</v>
      </c>
      <c r="P17" s="25">
        <v>5</v>
      </c>
      <c r="Q17" s="25">
        <v>6</v>
      </c>
      <c r="R17" s="25" t="s">
        <v>4</v>
      </c>
      <c r="S17" s="25" t="s">
        <v>111</v>
      </c>
      <c r="T17" s="25" t="s">
        <v>112</v>
      </c>
      <c r="U17" s="25" t="s">
        <v>113</v>
      </c>
    </row>
    <row r="18" spans="2:21" x14ac:dyDescent="0.25">
      <c r="B18" s="25">
        <f>'team standings'!A4</f>
        <v>1</v>
      </c>
      <c r="C18" s="25" t="str">
        <f>'team standings'!B4</f>
        <v>Brick Memorial</v>
      </c>
      <c r="D18" s="25" t="s">
        <v>5</v>
      </c>
      <c r="E18" s="25">
        <f>'team standings'!D4</f>
        <v>1036</v>
      </c>
      <c r="F18" s="25">
        <f>'team standings'!E4</f>
        <v>1036</v>
      </c>
      <c r="G18" s="25">
        <f>'team standings'!F4</f>
        <v>1030</v>
      </c>
      <c r="H18" s="25" t="s">
        <v>5</v>
      </c>
      <c r="I18" s="25" t="s">
        <v>5</v>
      </c>
      <c r="J18" s="25">
        <f>'team standings'!I4</f>
        <v>3102</v>
      </c>
      <c r="K18" s="28"/>
      <c r="L18" s="25">
        <v>206</v>
      </c>
      <c r="M18" s="25">
        <v>183</v>
      </c>
      <c r="N18" s="25">
        <v>224</v>
      </c>
      <c r="O18" s="25">
        <v>196</v>
      </c>
      <c r="P18" s="25">
        <v>219</v>
      </c>
      <c r="Q18" s="25">
        <v>177</v>
      </c>
      <c r="R18" s="25">
        <f t="shared" ref="R18:R23" si="4">SUM(L18:Q18)</f>
        <v>1205</v>
      </c>
      <c r="S18" s="25">
        <f t="shared" ref="S18:S23" si="5">MIN(L18:Q18)</f>
        <v>177</v>
      </c>
      <c r="T18" s="25">
        <f t="shared" ref="T18:T23" si="6">R18-S18</f>
        <v>1028</v>
      </c>
      <c r="U18" s="25">
        <f t="shared" ref="U18:U23" si="7">J18+T18</f>
        <v>4130</v>
      </c>
    </row>
    <row r="19" spans="2:21" x14ac:dyDescent="0.25">
      <c r="B19" s="25">
        <f>'team standings'!A5</f>
        <v>2</v>
      </c>
      <c r="C19" s="25" t="str">
        <f>'team standings'!B5</f>
        <v>Brick Township</v>
      </c>
      <c r="D19" s="25" t="s">
        <v>5</v>
      </c>
      <c r="E19" s="25">
        <f>'team standings'!D5</f>
        <v>1029</v>
      </c>
      <c r="F19" s="25">
        <f>'team standings'!E5</f>
        <v>959</v>
      </c>
      <c r="G19" s="25">
        <f>'team standings'!F5</f>
        <v>1011</v>
      </c>
      <c r="H19" s="25" t="s">
        <v>5</v>
      </c>
      <c r="I19" s="25" t="s">
        <v>5</v>
      </c>
      <c r="J19" s="25">
        <f>'team standings'!I5</f>
        <v>2999</v>
      </c>
      <c r="K19" s="28"/>
      <c r="L19" s="25">
        <v>225</v>
      </c>
      <c r="M19" s="25">
        <v>200</v>
      </c>
      <c r="N19" s="25">
        <v>194</v>
      </c>
      <c r="O19" s="25">
        <v>201</v>
      </c>
      <c r="P19" s="25">
        <v>209</v>
      </c>
      <c r="Q19" s="25">
        <v>204</v>
      </c>
      <c r="R19" s="25">
        <f t="shared" si="4"/>
        <v>1233</v>
      </c>
      <c r="S19" s="25">
        <f t="shared" si="5"/>
        <v>194</v>
      </c>
      <c r="T19" s="25">
        <f t="shared" si="6"/>
        <v>1039</v>
      </c>
      <c r="U19" s="25">
        <f t="shared" si="7"/>
        <v>4038</v>
      </c>
    </row>
    <row r="20" spans="2:21" x14ac:dyDescent="0.25">
      <c r="B20" s="25">
        <f>'team standings'!A6</f>
        <v>3</v>
      </c>
      <c r="C20" s="25" t="str">
        <f>'team standings'!B6</f>
        <v>Manchester</v>
      </c>
      <c r="D20" s="25" t="s">
        <v>5</v>
      </c>
      <c r="E20" s="25">
        <f>'team standings'!D6</f>
        <v>1002</v>
      </c>
      <c r="F20" s="25">
        <f>'team standings'!E6</f>
        <v>948</v>
      </c>
      <c r="G20" s="25">
        <f>'team standings'!F6</f>
        <v>1022</v>
      </c>
      <c r="H20" s="25" t="s">
        <v>5</v>
      </c>
      <c r="I20" s="25" t="s">
        <v>5</v>
      </c>
      <c r="J20" s="25">
        <f>'team standings'!I6</f>
        <v>2972</v>
      </c>
      <c r="K20" s="28"/>
      <c r="L20" s="25">
        <v>165</v>
      </c>
      <c r="M20" s="25">
        <v>201</v>
      </c>
      <c r="N20" s="25">
        <v>199</v>
      </c>
      <c r="O20" s="25">
        <v>173</v>
      </c>
      <c r="P20" s="25">
        <v>204</v>
      </c>
      <c r="Q20" s="25">
        <v>189</v>
      </c>
      <c r="R20" s="25">
        <f t="shared" si="4"/>
        <v>1131</v>
      </c>
      <c r="S20" s="25">
        <f t="shared" si="5"/>
        <v>165</v>
      </c>
      <c r="T20" s="25">
        <f t="shared" si="6"/>
        <v>966</v>
      </c>
      <c r="U20" s="25">
        <f t="shared" si="7"/>
        <v>3938</v>
      </c>
    </row>
    <row r="21" spans="2:21" x14ac:dyDescent="0.25">
      <c r="B21" s="25">
        <f>'team standings'!A7</f>
        <v>4</v>
      </c>
      <c r="C21" s="25" t="str">
        <f>'team standings'!B7</f>
        <v>TRE</v>
      </c>
      <c r="D21" s="25" t="s">
        <v>5</v>
      </c>
      <c r="E21" s="25">
        <f>'team standings'!D7</f>
        <v>1015</v>
      </c>
      <c r="F21" s="25">
        <f>'team standings'!E7</f>
        <v>959</v>
      </c>
      <c r="G21" s="25">
        <f>'team standings'!F7</f>
        <v>956</v>
      </c>
      <c r="H21" s="25" t="s">
        <v>5</v>
      </c>
      <c r="I21" s="25" t="s">
        <v>5</v>
      </c>
      <c r="J21" s="25">
        <f>'team standings'!I7</f>
        <v>2930</v>
      </c>
      <c r="K21" s="28"/>
      <c r="L21" s="25">
        <v>170</v>
      </c>
      <c r="M21" s="25">
        <v>159</v>
      </c>
      <c r="N21" s="25">
        <v>189</v>
      </c>
      <c r="O21" s="25">
        <v>195</v>
      </c>
      <c r="P21" s="25">
        <v>182</v>
      </c>
      <c r="Q21" s="25">
        <v>177</v>
      </c>
      <c r="R21" s="25">
        <f t="shared" si="4"/>
        <v>1072</v>
      </c>
      <c r="S21" s="25">
        <f t="shared" si="5"/>
        <v>159</v>
      </c>
      <c r="T21" s="25">
        <f t="shared" si="6"/>
        <v>913</v>
      </c>
      <c r="U21" s="25">
        <f t="shared" si="7"/>
        <v>3843</v>
      </c>
    </row>
    <row r="22" spans="2:21" x14ac:dyDescent="0.25">
      <c r="B22" s="25">
        <f>'team standings'!A8</f>
        <v>5</v>
      </c>
      <c r="C22" s="25" t="str">
        <f>'team standings'!B8</f>
        <v>Southern Regional</v>
      </c>
      <c r="D22" s="25" t="s">
        <v>5</v>
      </c>
      <c r="E22" s="25">
        <f>'team standings'!D8</f>
        <v>997</v>
      </c>
      <c r="F22" s="25">
        <f>'team standings'!E8</f>
        <v>939</v>
      </c>
      <c r="G22" s="25">
        <f>'team standings'!F8</f>
        <v>974</v>
      </c>
      <c r="H22" s="25" t="s">
        <v>5</v>
      </c>
      <c r="I22" s="25" t="s">
        <v>5</v>
      </c>
      <c r="J22" s="25">
        <f>'team standings'!I8</f>
        <v>2910</v>
      </c>
      <c r="K22" s="28"/>
      <c r="L22" s="25">
        <v>193</v>
      </c>
      <c r="M22" s="25">
        <v>178</v>
      </c>
      <c r="N22" s="25">
        <v>170</v>
      </c>
      <c r="O22" s="25">
        <v>125</v>
      </c>
      <c r="P22" s="25">
        <v>209</v>
      </c>
      <c r="Q22" s="25">
        <v>162</v>
      </c>
      <c r="R22" s="25">
        <f t="shared" si="4"/>
        <v>1037</v>
      </c>
      <c r="S22" s="25">
        <f t="shared" si="5"/>
        <v>125</v>
      </c>
      <c r="T22" s="25">
        <f t="shared" si="6"/>
        <v>912</v>
      </c>
      <c r="U22" s="25">
        <f t="shared" si="7"/>
        <v>3822</v>
      </c>
    </row>
    <row r="23" spans="2:21" x14ac:dyDescent="0.25">
      <c r="B23" s="25">
        <f>'team standings'!A9</f>
        <v>6</v>
      </c>
      <c r="C23" s="25" t="str">
        <f>'team standings'!B9</f>
        <v>Toms River South</v>
      </c>
      <c r="D23" s="25" t="s">
        <v>5</v>
      </c>
      <c r="E23" s="25">
        <f>'team standings'!D9</f>
        <v>1003</v>
      </c>
      <c r="F23" s="25">
        <f>'team standings'!E9</f>
        <v>990</v>
      </c>
      <c r="G23" s="25">
        <f>'team standings'!F9</f>
        <v>870</v>
      </c>
      <c r="H23" s="25" t="s">
        <v>5</v>
      </c>
      <c r="I23" s="25" t="s">
        <v>5</v>
      </c>
      <c r="J23" s="25">
        <f>'team standings'!I9</f>
        <v>2863</v>
      </c>
      <c r="K23" s="28"/>
      <c r="L23" s="25">
        <v>184</v>
      </c>
      <c r="M23" s="25">
        <v>174</v>
      </c>
      <c r="N23" s="25">
        <v>170</v>
      </c>
      <c r="O23" s="25">
        <v>230</v>
      </c>
      <c r="P23" s="25">
        <v>120</v>
      </c>
      <c r="Q23" s="25">
        <v>144</v>
      </c>
      <c r="R23" s="25">
        <f t="shared" si="4"/>
        <v>1022</v>
      </c>
      <c r="S23" s="25">
        <f t="shared" si="5"/>
        <v>120</v>
      </c>
      <c r="T23" s="25">
        <f t="shared" si="6"/>
        <v>902</v>
      </c>
      <c r="U23" s="25">
        <f t="shared" si="7"/>
        <v>3765</v>
      </c>
    </row>
    <row r="24" spans="2:21" x14ac:dyDescent="0.25">
      <c r="B24" s="25">
        <f>'team standings'!A10</f>
        <v>7</v>
      </c>
    </row>
    <row r="25" spans="2:21" x14ac:dyDescent="0.25">
      <c r="B25" s="25">
        <f>'team standings'!A11</f>
        <v>8</v>
      </c>
    </row>
    <row r="26" spans="2:21" x14ac:dyDescent="0.25">
      <c r="B26" s="25">
        <f>'team standings'!A12</f>
        <v>9</v>
      </c>
    </row>
    <row r="27" spans="2:21" x14ac:dyDescent="0.25">
      <c r="B27" s="25">
        <f>'team standings'!A13</f>
        <v>10</v>
      </c>
    </row>
  </sheetData>
  <sortState ref="C18:U23">
    <sortCondition descending="1" ref="U18:U23"/>
  </sortState>
  <mergeCells count="5">
    <mergeCell ref="B1:U1"/>
    <mergeCell ref="B3:J3"/>
    <mergeCell ref="B15:J15"/>
    <mergeCell ref="L3:U3"/>
    <mergeCell ref="L15:U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scores</vt:lpstr>
      <vt:lpstr>Indiv. standings</vt:lpstr>
      <vt:lpstr> </vt:lpstr>
      <vt:lpstr>  </vt:lpstr>
      <vt:lpstr>team standings</vt:lpstr>
      <vt:lpstr>Final Standings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Bry4n</cp:lastModifiedBy>
  <cp:lastPrinted>2017-01-07T17:17:31Z</cp:lastPrinted>
  <dcterms:created xsi:type="dcterms:W3CDTF">2016-01-23T22:23:40Z</dcterms:created>
  <dcterms:modified xsi:type="dcterms:W3CDTF">2019-01-06T21:09:52Z</dcterms:modified>
</cp:coreProperties>
</file>